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Empieza aquí" sheetId="1" state="visible" r:id="rId3"/>
    <sheet name="Resumen" sheetId="2" state="visible" r:id="rId4"/>
    <sheet name="Compras" sheetId="3" state="visible" r:id="rId5"/>
    <sheet name="Ventas" sheetId="4" state="visible" r:id="rId6"/>
  </sheets>
  <definedNames>
    <definedName function="false" hidden="false" localSheetId="2" name="_xlnm.Print_Titles" vbProcedure="false">Compras!$9:$9</definedName>
    <definedName function="false" hidden="true" localSheetId="2" name="_xlnm._FilterDatabase" vbProcedure="false">Compras!$A$9:$L$109</definedName>
    <definedName function="false" hidden="false" localSheetId="3" name="_xlnm.Print_Titles" vbProcedure="false">Ventas!$9:$9</definedName>
    <definedName function="false" hidden="true" localSheetId="3" name="_xlnm._FilterDatabase" vbProcedure="false">Ventas!$A$9:$L$209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<sst xmlns="http://schemas.openxmlformats.org/spreadsheetml/2006/main" count="71" uniqueCount="56">
  <si>
    <t xml:space="preserve">Empieza aquí · Million Club</t>
  </si>
  <si>
    <t xml:space="preserve">¿Prefieres llevar tu registro sin mantener una hoja de cálculo? Conoce Million Club y organiza tus inversiones en español.</t>
  </si>
  <si>
    <t xml:space="preserve">Conoce Million Club →</t>
  </si>
  <si>
    <t xml:space="preserve">1. Registra una compra</t>
  </si>
  <si>
    <t xml:space="preserve">En Compras, usa un código distinto para cada compra: C001, C002… Ese código identifica el grupo de acciones comprado junto.</t>
  </si>
  <si>
    <t xml:space="preserve">2. Registra una venta</t>
  </si>
  <si>
    <t xml:space="preserve">En Ventas, indica el código de la compra de la que salen las acciones. Si vendes acciones de dos compras, usa dos filas y reparte la comisión de venta entre ellas.</t>
  </si>
  <si>
    <t xml:space="preserve">3. Revisa los resultados</t>
  </si>
  <si>
    <t xml:space="preserve">Resumen muestra ganancias o pérdidas de ventas válidas y costo de las acciones pendientes. El costo pendiente NO es su valor actual.</t>
  </si>
  <si>
    <t xml:space="preserve">Qué puedes editar</t>
  </si>
  <si>
    <t xml:space="preserve">Celdas amarillas y texto azul: tus datos. Celdas verdes: fórmulas. No borres las fórmulas. Introduce 0 cuando no haya comisión.</t>
  </si>
  <si>
    <t xml:space="preserve">Alcance</t>
  </si>
  <si>
    <t xml:space="preserve">Solo compras y ventas de acciones al contado en dólares estadounidenses. Hasta 100 compras y 200 ventas. Cada compra debe tener un código único.</t>
  </si>
  <si>
    <t xml:space="preserve">No incluye</t>
  </si>
  <si>
    <t xml:space="preserve">Dividendos, opciones, ventas en corto, otras monedas, cambios en número de acciones, cotizaciones automáticas ni ajustes fiscales. No calcula impuestos ni rendimiento total.</t>
  </si>
  <si>
    <t xml:space="preserve">Comisiones</t>
  </si>
  <si>
    <t xml:space="preserve">La comisión de compra se reparte por acción. Si compras 10 por $10 y pagas $1, el costo por acción es $10.10.</t>
  </si>
  <si>
    <t xml:space="preserve">Ejemplo hipotético</t>
  </si>
  <si>
    <t xml:space="preserve">Compra 10 a $10, comisión $1. Vende 4 a $12, comisión $1: ganancia $6.60. Quedan 6 con costo $60.60. Usa el archivo Ejemplo para practicar; el archivo Vacía para tus operaciones.</t>
  </si>
  <si>
    <t xml:space="preserve">En Google Sheets</t>
  </si>
  <si>
    <t xml:space="preserve">Sube el Excel a Drive y ábrelo con Google Sheets. Comprueba fechas, fórmulas y resultados del ejemplo tras importar. No se ha probado la importación en una cuenta de Google.</t>
  </si>
  <si>
    <t xml:space="preserve">Conserva los documentos</t>
  </si>
  <si>
    <t xml:space="preserve">Verifica el registro contra los comprobantes de tu bróker. No equivale a una declaración fiscal ni a asesoría personalizada.</t>
  </si>
  <si>
    <t xml:space="preserve">Guía de la plantilla</t>
  </si>
  <si>
    <t xml:space="preserve">Resumen · Million Club</t>
  </si>
  <si>
    <t xml:space="preserve">Ganancia / pérdida de ventas válidas</t>
  </si>
  <si>
    <t xml:space="preserve">Costo de acciones que quedan sin vender</t>
  </si>
  <si>
    <t xml:space="preserve">Comisiones de compras registradas</t>
  </si>
  <si>
    <t xml:space="preserve">Comisiones de ventas registradas</t>
  </si>
  <si>
    <t xml:space="preserve">Compras que necesitan revisión</t>
  </si>
  <si>
    <t xml:space="preserve">Ventas que necesitan revisión</t>
  </si>
  <si>
    <t xml:space="preserve">Si hay filas que necesitan revisión, corrígelas antes de usar el resumen. Las ventas con errores se excluyen de la ganancia. El costo pendiente no es el valor actual de tus inversiones. No incluye impuestos, dividendos ni movimientos de dinero.</t>
  </si>
  <si>
    <t xml:space="preserve">Compras · Million Club</t>
  </si>
  <si>
    <t xml:space="preserve">Código compra</t>
  </si>
  <si>
    <t xml:space="preserve">Fecha compra</t>
  </si>
  <si>
    <t xml:space="preserve">Símbolo</t>
  </si>
  <si>
    <t xml:space="preserve">Acciones compradas</t>
  </si>
  <si>
    <t xml:space="preserve">Precio por acción ($)</t>
  </si>
  <si>
    <t xml:space="preserve">Comisión compra ($)</t>
  </si>
  <si>
    <t xml:space="preserve">Costo total ($)</t>
  </si>
  <si>
    <t xml:space="preserve">Costo por acción ($)</t>
  </si>
  <si>
    <t xml:space="preserve">Acciones vendidas</t>
  </si>
  <si>
    <t xml:space="preserve">Acciones pendientes</t>
  </si>
  <si>
    <t xml:space="preserve">Costo pendiente ($)</t>
  </si>
  <si>
    <t xml:space="preserve">Revisión</t>
  </si>
  <si>
    <t xml:space="preserve">C001</t>
  </si>
  <si>
    <t xml:space="preserve">EJEMPLO-A</t>
  </si>
  <si>
    <t xml:space="preserve">C002</t>
  </si>
  <si>
    <t xml:space="preserve">EJEMPLO-B</t>
  </si>
  <si>
    <t xml:space="preserve">Ventas · Million Club</t>
  </si>
  <si>
    <t xml:space="preserve">Fecha venta</t>
  </si>
  <si>
    <t xml:space="preserve">Comisión venta ($)</t>
  </si>
  <si>
    <t xml:space="preserve">Venta neta ($)</t>
  </si>
  <si>
    <t xml:space="preserve">Costo vendido ($)</t>
  </si>
  <si>
    <t xml:space="preserve">Ganancia / pérdida ($)</t>
  </si>
  <si>
    <t xml:space="preserve">Notas</t>
  </si>
</sst>
</file>

<file path=xl/styles.xml><?xml version="1.0" encoding="utf-8"?>
<styleSheet xmlns="http://schemas.openxmlformats.org/spreadsheetml/2006/main">
  <numFmts count="4">
    <numFmt numFmtId="164" formatCode="General"/>
    <numFmt numFmtId="165" formatCode="\$#,##0.00;&quot;($&quot;#,##0.00\)"/>
    <numFmt numFmtId="166" formatCode="0.####"/>
    <numFmt numFmtId="167" formatCode="yyyy\-mm\-dd"/>
  </numFmts>
  <fonts count="10">
    <font>
      <sz val="11"/>
      <color theme="1"/>
      <name val="Calibri"/>
      <family val="2"/>
      <charset val="1"/>
    </font>
    <font>
      <sz val="10"/>
      <name val="Arial"/>
      <family val="0"/>
    </font>
    <font>
      <sz val="10"/>
      <name val="Arial"/>
      <family val="0"/>
    </font>
    <font>
      <sz val="10"/>
      <name val="Arial"/>
      <family val="0"/>
    </font>
    <font>
      <b val="true"/>
      <sz val="20"/>
      <color rgb="FF0B3D2E"/>
      <name val="Arial"/>
      <family val="2"/>
      <charset val="1"/>
    </font>
    <font>
      <sz val="11"/>
      <color theme="1"/>
      <name val="Arial"/>
      <family val="2"/>
      <charset val="1"/>
    </font>
    <font>
      <b val="true"/>
      <u val="single"/>
      <sz val="11"/>
      <color rgb="FF0B3D2E"/>
      <name val="Arial"/>
      <family val="2"/>
      <charset val="1"/>
    </font>
    <font>
      <b val="true"/>
      <sz val="11"/>
      <color rgb="FFFFFFFF"/>
      <name val="Arial"/>
      <family val="2"/>
      <charset val="1"/>
    </font>
    <font>
      <sz val="11"/>
      <color rgb="FF000000"/>
      <name val="Arial"/>
      <family val="2"/>
      <charset val="1"/>
    </font>
    <font>
      <sz val="11"/>
      <color rgb="FF0000FF"/>
      <name val="Arial"/>
      <family val="2"/>
      <charset val="1"/>
    </font>
  </fonts>
  <fills count="5">
    <fill>
      <patternFill patternType="none"/>
    </fill>
    <fill>
      <patternFill patternType="gray125"/>
    </fill>
    <fill>
      <patternFill patternType="solid">
        <fgColor rgb="FF0B3D2E"/>
        <bgColor rgb="FF003366"/>
      </patternFill>
    </fill>
    <fill>
      <patternFill patternType="solid">
        <fgColor rgb="FFEDF6EF"/>
        <bgColor rgb="FFFFF8DB"/>
      </patternFill>
    </fill>
    <fill>
      <patternFill patternType="solid">
        <fgColor rgb="FFFFF8DB"/>
        <bgColor rgb="FFEDF6EF"/>
      </patternFill>
    </fill>
  </fills>
  <borders count="2">
    <border diagonalUp="false" diagonalDown="false">
      <left/>
      <right/>
      <top/>
      <bottom/>
      <diagonal/>
    </border>
    <border diagonalUp="false" diagonalDown="false">
      <left style="thin">
        <color rgb="FFC09737"/>
      </left>
      <right style="thin">
        <color rgb="FFC09737"/>
      </right>
      <top style="thin">
        <color rgb="FFC09737"/>
      </top>
      <bottom style="thin">
        <color rgb="FFC0973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5" fontId="8" fillId="3" borderId="0" xfId="0" applyFont="true" applyBorder="false" applyAlignment="false" applyProtection="false">
      <alignment horizontal="general" vertical="bottom" textRotation="0" wrapText="false" indent="0" shrinkToFit="false"/>
      <protection locked="true" hidden="false"/>
    </xf>
    <xf numFmtId="166" fontId="5" fillId="3" borderId="0" xfId="0" applyFont="true" applyBorder="false" applyAlignment="false" applyProtection="false">
      <alignment horizontal="general" vertical="bottom" textRotation="0" wrapText="false" indent="0" shrinkToFit="false"/>
      <protection locked="true" hidden="false"/>
    </xf>
    <xf numFmtId="166" fontId="9" fillId="4" borderId="0" xfId="0" applyFont="true" applyBorder="false" applyAlignment="false" applyProtection="false">
      <alignment horizontal="general" vertical="bottom" textRotation="0" wrapText="false" indent="0" shrinkToFit="false"/>
      <protection locked="true" hidden="false"/>
    </xf>
    <xf numFmtId="167" fontId="9" fillId="4" borderId="0" xfId="0" applyFont="true" applyBorder="false" applyAlignment="false" applyProtection="false">
      <alignment horizontal="general" vertical="bottom" textRotation="0" wrapText="false" indent="0" shrinkToFit="false"/>
      <protection locked="true" hidden="false"/>
    </xf>
    <xf numFmtId="165" fontId="9" fillId="4"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0B3D2E"/>
          <bgColor rgb="FF000000"/>
        </patternFill>
      </fill>
    </dxf>
    <dxf>
      <fill>
        <patternFill patternType="solid">
          <fgColor rgb="FFFFF8DB"/>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EDF6EF"/>
          <bgColor rgb="FF000000"/>
        </patternFill>
      </fill>
    </dxf>
    <dxf>
      <fill>
        <patternFill patternType="solid">
          <fgColor rgb="FF000000"/>
          <bgColor rgb="FF000000"/>
        </patternFill>
      </fill>
    </dxf>
    <dxf>
      <font>
        <color rgb="FF9C0006"/>
      </font>
      <fill>
        <patternFill>
          <bgColor rgb="FFFCE4D6"/>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8DB"/>
      <rgbColor rgb="FFEDF6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E4D6"/>
      <rgbColor rgb="FF3366FF"/>
      <rgbColor rgb="FF33CCCC"/>
      <rgbColor rgb="FF99CC00"/>
      <rgbColor rgb="FFFFCC00"/>
      <rgbColor rgb="FFFF9900"/>
      <rgbColor rgb="FFFF6600"/>
      <rgbColor rgb="FF666699"/>
      <rgbColor rgb="FFC09737"/>
      <rgbColor rgb="FF003366"/>
      <rgbColor rgb="FF339966"/>
      <rgbColor rgb="FF0B3D2E"/>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mymillionclub.com/?utm_source=plantilla&amp;utm_medium=xlsx&amp;utm_campaign=registro_acciones" TargetMode="External"/><Relationship Id="rId2" Type="http://schemas.openxmlformats.org/officeDocument/2006/relationships/hyperlink" Target="https://mymillionclub.com/guias/plantilla-google-sheets-para-inversiones/?utm_source=plantilla&amp;utm_medium=xlsx&amp;utm_campaign=registro_acciones"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mymillionclub.com/?utm_source=plantilla&amp;utm_medium=xlsx&amp;utm_campaign=registro_acciones"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mymillionclub.com/?utm_source=plantilla&amp;utm_medium=xlsx&amp;utm_campaign=registro_acciones" TargetMode="External"/><Relationship Id="rId2"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hyperlink" Target="https://mymillionclub.com/?utm_source=plantilla&amp;utm_medium=xlsx&amp;utm_campaign=registro_acciones" TargetMode="External"/><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21.75" customHeight="true" zeroHeight="false" outlineLevelRow="0" outlineLevelCol="0"/>
  <cols>
    <col collapsed="false" customWidth="true" hidden="false" outlineLevel="0" max="1" min="1" style="0" width="28.71"/>
    <col collapsed="false" customWidth="true" hidden="false" outlineLevel="0" max="12" min="2" style="0" width="14.71"/>
  </cols>
  <sheetData>
    <row r="1" customFormat="false" ht="21.75" hidden="false" customHeight="true" outlineLevel="0" collapsed="false">
      <c r="A1" s="1" t="s">
        <v>0</v>
      </c>
      <c r="B1" s="1"/>
      <c r="C1" s="1"/>
      <c r="D1" s="1"/>
      <c r="E1" s="1"/>
      <c r="F1" s="1"/>
      <c r="G1" s="1"/>
      <c r="H1" s="1"/>
      <c r="I1" s="1"/>
      <c r="J1" s="1"/>
      <c r="K1" s="1"/>
      <c r="L1" s="1"/>
    </row>
    <row r="2" customFormat="false" ht="21.75" hidden="false" customHeight="true" outlineLevel="0" collapsed="false">
      <c r="A2" s="1"/>
      <c r="B2" s="1"/>
      <c r="C2" s="1"/>
      <c r="D2" s="1"/>
      <c r="E2" s="1"/>
      <c r="F2" s="1"/>
      <c r="G2" s="1"/>
      <c r="H2" s="1"/>
      <c r="I2" s="1"/>
      <c r="J2" s="1"/>
      <c r="K2" s="1"/>
      <c r="L2" s="1"/>
    </row>
    <row r="4" customFormat="false" ht="21.75" hidden="false" customHeight="true" outlineLevel="0" collapsed="false">
      <c r="A4" s="2" t="s">
        <v>1</v>
      </c>
      <c r="B4" s="2"/>
      <c r="C4" s="2"/>
      <c r="D4" s="2"/>
      <c r="E4" s="2"/>
      <c r="F4" s="2"/>
      <c r="G4" s="2"/>
      <c r="H4" s="2"/>
      <c r="I4" s="2"/>
      <c r="J4" s="2"/>
      <c r="K4" s="2"/>
      <c r="L4" s="2"/>
    </row>
    <row r="5" customFormat="false" ht="21.75" hidden="false" customHeight="true" outlineLevel="0" collapsed="false">
      <c r="A5" s="2"/>
      <c r="B5" s="2"/>
      <c r="C5" s="2"/>
      <c r="D5" s="2"/>
      <c r="E5" s="2"/>
      <c r="F5" s="2"/>
      <c r="G5" s="2"/>
      <c r="H5" s="2"/>
      <c r="I5" s="2"/>
      <c r="J5" s="2"/>
      <c r="K5" s="2"/>
      <c r="L5" s="2"/>
    </row>
    <row r="6" customFormat="false" ht="21.75" hidden="false" customHeight="true" outlineLevel="0" collapsed="false">
      <c r="A6" s="3" t="s">
        <v>2</v>
      </c>
    </row>
    <row r="10" customFormat="false" ht="51.75" hidden="false" customHeight="true" outlineLevel="0" collapsed="false">
      <c r="A10" s="4" t="s">
        <v>3</v>
      </c>
      <c r="B10" s="2" t="s">
        <v>4</v>
      </c>
      <c r="C10" s="2"/>
      <c r="D10" s="2"/>
      <c r="E10" s="2"/>
      <c r="F10" s="2"/>
      <c r="G10" s="2"/>
      <c r="H10" s="2"/>
      <c r="I10" s="2"/>
      <c r="J10" s="2"/>
      <c r="K10" s="2"/>
      <c r="L10" s="2"/>
    </row>
    <row r="11" customFormat="false" ht="51.75" hidden="false" customHeight="true" outlineLevel="0" collapsed="false">
      <c r="A11" s="4" t="s">
        <v>5</v>
      </c>
      <c r="B11" s="2" t="s">
        <v>6</v>
      </c>
      <c r="C11" s="2"/>
      <c r="D11" s="2"/>
      <c r="E11" s="2"/>
      <c r="F11" s="2"/>
      <c r="G11" s="2"/>
      <c r="H11" s="2"/>
      <c r="I11" s="2"/>
      <c r="J11" s="2"/>
      <c r="K11" s="2"/>
      <c r="L11" s="2"/>
    </row>
    <row r="12" customFormat="false" ht="51.75" hidden="false" customHeight="true" outlineLevel="0" collapsed="false">
      <c r="A12" s="4" t="s">
        <v>7</v>
      </c>
      <c r="B12" s="2" t="s">
        <v>8</v>
      </c>
      <c r="C12" s="2"/>
      <c r="D12" s="2"/>
      <c r="E12" s="2"/>
      <c r="F12" s="2"/>
      <c r="G12" s="2"/>
      <c r="H12" s="2"/>
      <c r="I12" s="2"/>
      <c r="J12" s="2"/>
      <c r="K12" s="2"/>
      <c r="L12" s="2"/>
    </row>
    <row r="13" customFormat="false" ht="51.75" hidden="false" customHeight="true" outlineLevel="0" collapsed="false">
      <c r="A13" s="4" t="s">
        <v>9</v>
      </c>
      <c r="B13" s="2" t="s">
        <v>10</v>
      </c>
      <c r="C13" s="2"/>
      <c r="D13" s="2"/>
      <c r="E13" s="2"/>
      <c r="F13" s="2"/>
      <c r="G13" s="2"/>
      <c r="H13" s="2"/>
      <c r="I13" s="2"/>
      <c r="J13" s="2"/>
      <c r="K13" s="2"/>
      <c r="L13" s="2"/>
    </row>
    <row r="14" customFormat="false" ht="51.75" hidden="false" customHeight="true" outlineLevel="0" collapsed="false">
      <c r="A14" s="4" t="s">
        <v>11</v>
      </c>
      <c r="B14" s="2" t="s">
        <v>12</v>
      </c>
      <c r="C14" s="2"/>
      <c r="D14" s="2"/>
      <c r="E14" s="2"/>
      <c r="F14" s="2"/>
      <c r="G14" s="2"/>
      <c r="H14" s="2"/>
      <c r="I14" s="2"/>
      <c r="J14" s="2"/>
      <c r="K14" s="2"/>
      <c r="L14" s="2"/>
    </row>
    <row r="15" customFormat="false" ht="51.75" hidden="false" customHeight="true" outlineLevel="0" collapsed="false">
      <c r="A15" s="4" t="s">
        <v>13</v>
      </c>
      <c r="B15" s="2" t="s">
        <v>14</v>
      </c>
      <c r="C15" s="2"/>
      <c r="D15" s="2"/>
      <c r="E15" s="2"/>
      <c r="F15" s="2"/>
      <c r="G15" s="2"/>
      <c r="H15" s="2"/>
      <c r="I15" s="2"/>
      <c r="J15" s="2"/>
      <c r="K15" s="2"/>
      <c r="L15" s="2"/>
    </row>
    <row r="16" customFormat="false" ht="51.75" hidden="false" customHeight="true" outlineLevel="0" collapsed="false">
      <c r="A16" s="4" t="s">
        <v>15</v>
      </c>
      <c r="B16" s="2" t="s">
        <v>16</v>
      </c>
      <c r="C16" s="2"/>
      <c r="D16" s="2"/>
      <c r="E16" s="2"/>
      <c r="F16" s="2"/>
      <c r="G16" s="2"/>
      <c r="H16" s="2"/>
      <c r="I16" s="2"/>
      <c r="J16" s="2"/>
      <c r="K16" s="2"/>
      <c r="L16" s="2"/>
    </row>
    <row r="17" customFormat="false" ht="51.75" hidden="false" customHeight="true" outlineLevel="0" collapsed="false">
      <c r="A17" s="4" t="s">
        <v>17</v>
      </c>
      <c r="B17" s="2" t="s">
        <v>18</v>
      </c>
      <c r="C17" s="2"/>
      <c r="D17" s="2"/>
      <c r="E17" s="2"/>
      <c r="F17" s="2"/>
      <c r="G17" s="2"/>
      <c r="H17" s="2"/>
      <c r="I17" s="2"/>
      <c r="J17" s="2"/>
      <c r="K17" s="2"/>
      <c r="L17" s="2"/>
    </row>
    <row r="18" customFormat="false" ht="51.75" hidden="false" customHeight="true" outlineLevel="0" collapsed="false">
      <c r="A18" s="4" t="s">
        <v>19</v>
      </c>
      <c r="B18" s="2" t="s">
        <v>20</v>
      </c>
      <c r="C18" s="2"/>
      <c r="D18" s="2"/>
      <c r="E18" s="2"/>
      <c r="F18" s="2"/>
      <c r="G18" s="2"/>
      <c r="H18" s="2"/>
      <c r="I18" s="2"/>
      <c r="J18" s="2"/>
      <c r="K18" s="2"/>
      <c r="L18" s="2"/>
    </row>
    <row r="19" customFormat="false" ht="51.75" hidden="false" customHeight="true" outlineLevel="0" collapsed="false">
      <c r="A19" s="4" t="s">
        <v>21</v>
      </c>
      <c r="B19" s="2" t="s">
        <v>22</v>
      </c>
      <c r="C19" s="2"/>
      <c r="D19" s="2"/>
      <c r="E19" s="2"/>
      <c r="F19" s="2"/>
      <c r="G19" s="2"/>
      <c r="H19" s="2"/>
      <c r="I19" s="2"/>
      <c r="J19" s="2"/>
      <c r="K19" s="2"/>
      <c r="L19" s="2"/>
    </row>
    <row r="22" customFormat="false" ht="21.75" hidden="false" customHeight="true" outlineLevel="0" collapsed="false">
      <c r="A22" s="3" t="s">
        <v>23</v>
      </c>
    </row>
  </sheetData>
  <mergeCells count="12">
    <mergeCell ref="A1:L2"/>
    <mergeCell ref="A4:L5"/>
    <mergeCell ref="B10:L10"/>
    <mergeCell ref="B11:L11"/>
    <mergeCell ref="B12:L12"/>
    <mergeCell ref="B13:L13"/>
    <mergeCell ref="B14:L14"/>
    <mergeCell ref="B15:L15"/>
    <mergeCell ref="B16:L16"/>
    <mergeCell ref="B17:L17"/>
    <mergeCell ref="B18:L18"/>
    <mergeCell ref="B19:L19"/>
  </mergeCells>
  <hyperlinks>
    <hyperlink ref="A6" r:id="rId1" display="Conoce Million Club →"/>
    <hyperlink ref="A22" r:id="rId2" display="Guía de la plantilla"/>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21.75" customHeight="true" zeroHeight="false" outlineLevelRow="0" outlineLevelCol="0"/>
  <cols>
    <col collapsed="false" customWidth="true" hidden="false" outlineLevel="0" max="1" min="1" style="0" width="45.71"/>
    <col collapsed="false" customWidth="true" hidden="false" outlineLevel="0" max="2" min="2" style="0" width="22.71"/>
    <col collapsed="false" customWidth="true" hidden="false" outlineLevel="0" max="12" min="3" style="0" width="17.71"/>
  </cols>
  <sheetData>
    <row r="1" customFormat="false" ht="21.75" hidden="false" customHeight="true" outlineLevel="0" collapsed="false">
      <c r="A1" s="1" t="s">
        <v>24</v>
      </c>
      <c r="B1" s="1"/>
      <c r="C1" s="1"/>
      <c r="D1" s="1"/>
      <c r="E1" s="1"/>
      <c r="F1" s="1"/>
      <c r="G1" s="1"/>
      <c r="H1" s="1"/>
      <c r="I1" s="1"/>
      <c r="J1" s="1"/>
      <c r="K1" s="1"/>
      <c r="L1" s="1"/>
    </row>
    <row r="2" customFormat="false" ht="21.75" hidden="false" customHeight="true" outlineLevel="0" collapsed="false">
      <c r="A2" s="1"/>
      <c r="B2" s="1"/>
      <c r="C2" s="1"/>
      <c r="D2" s="1"/>
      <c r="E2" s="1"/>
      <c r="F2" s="1"/>
      <c r="G2" s="1"/>
      <c r="H2" s="1"/>
      <c r="I2" s="1"/>
      <c r="J2" s="1"/>
      <c r="K2" s="1"/>
      <c r="L2" s="1"/>
    </row>
    <row r="4" customFormat="false" ht="21.75" hidden="false" customHeight="true" outlineLevel="0" collapsed="false">
      <c r="A4" s="2" t="s">
        <v>1</v>
      </c>
      <c r="B4" s="2"/>
      <c r="C4" s="2"/>
      <c r="D4" s="2"/>
      <c r="E4" s="2"/>
      <c r="F4" s="2"/>
      <c r="G4" s="2"/>
      <c r="H4" s="2"/>
      <c r="I4" s="2"/>
      <c r="J4" s="2"/>
      <c r="K4" s="2"/>
      <c r="L4" s="2"/>
    </row>
    <row r="5" customFormat="false" ht="21.75" hidden="false" customHeight="true" outlineLevel="0" collapsed="false">
      <c r="A5" s="2"/>
      <c r="B5" s="2"/>
      <c r="C5" s="2"/>
      <c r="D5" s="2"/>
      <c r="E5" s="2"/>
      <c r="F5" s="2"/>
      <c r="G5" s="2"/>
      <c r="H5" s="2"/>
      <c r="I5" s="2"/>
      <c r="J5" s="2"/>
      <c r="K5" s="2"/>
      <c r="L5" s="2"/>
    </row>
    <row r="6" customFormat="false" ht="21.75" hidden="false" customHeight="true" outlineLevel="0" collapsed="false">
      <c r="A6" s="3" t="s">
        <v>2</v>
      </c>
    </row>
    <row r="10" customFormat="false" ht="31.5" hidden="false" customHeight="true" outlineLevel="0" collapsed="false">
      <c r="A10" s="5" t="s">
        <v>25</v>
      </c>
      <c r="B10" s="6" t="n">
        <f aca="false">SUM(Ventas!J10:J209)</f>
        <v>13.4</v>
      </c>
    </row>
    <row r="11" customFormat="false" ht="31.5" hidden="false" customHeight="true" outlineLevel="0" collapsed="false">
      <c r="A11" s="5" t="s">
        <v>26</v>
      </c>
      <c r="B11" s="6" t="n">
        <f aca="false">SUM(Compras!K10:K109)</f>
        <v>40.4</v>
      </c>
    </row>
    <row r="12" customFormat="false" ht="31.5" hidden="false" customHeight="true" outlineLevel="0" collapsed="false">
      <c r="A12" s="5" t="s">
        <v>27</v>
      </c>
      <c r="B12" s="6" t="n">
        <f aca="false">SUM(Compras!F10:F109)</f>
        <v>1</v>
      </c>
    </row>
    <row r="13" customFormat="false" ht="31.5" hidden="false" customHeight="true" outlineLevel="0" collapsed="false">
      <c r="A13" s="5" t="s">
        <v>28</v>
      </c>
      <c r="B13" s="6" t="n">
        <f aca="false">SUM(Ventas!E10:E209)</f>
        <v>2</v>
      </c>
    </row>
    <row r="14" customFormat="false" ht="31.5" hidden="false" customHeight="true" outlineLevel="0" collapsed="false">
      <c r="A14" s="5" t="s">
        <v>29</v>
      </c>
      <c r="B14" s="7" t="n">
        <f aca="false">COUNTIF(Compras!L10:L109,"Revisa*")</f>
        <v>0</v>
      </c>
    </row>
    <row r="15" customFormat="false" ht="31.5" hidden="false" customHeight="true" outlineLevel="0" collapsed="false">
      <c r="A15" s="5" t="s">
        <v>30</v>
      </c>
      <c r="B15" s="7" t="n">
        <f aca="false">COUNTIF(Ventas!K10:K209,"Revisa*")+COUNTIF(Ventas!K10:K209,"Compra no encontrada")</f>
        <v>0</v>
      </c>
    </row>
    <row r="18" customFormat="false" ht="21.75" hidden="false" customHeight="true" outlineLevel="0" collapsed="false">
      <c r="A18" s="2" t="s">
        <v>31</v>
      </c>
      <c r="B18" s="2"/>
      <c r="C18" s="2"/>
      <c r="D18" s="2"/>
      <c r="E18" s="2"/>
      <c r="F18" s="2"/>
      <c r="G18" s="2"/>
      <c r="H18" s="2"/>
    </row>
    <row r="19" customFormat="false" ht="21.75" hidden="false" customHeight="true" outlineLevel="0" collapsed="false">
      <c r="A19" s="2"/>
      <c r="B19" s="2"/>
      <c r="C19" s="2"/>
      <c r="D19" s="2"/>
      <c r="E19" s="2"/>
      <c r="F19" s="2"/>
      <c r="G19" s="2"/>
      <c r="H19" s="2"/>
    </row>
    <row r="20" customFormat="false" ht="21.75" hidden="false" customHeight="true" outlineLevel="0" collapsed="false">
      <c r="A20" s="2"/>
      <c r="B20" s="2"/>
      <c r="C20" s="2"/>
      <c r="D20" s="2"/>
      <c r="E20" s="2"/>
      <c r="F20" s="2"/>
      <c r="G20" s="2"/>
      <c r="H20" s="2"/>
    </row>
  </sheetData>
  <mergeCells count="3">
    <mergeCell ref="A1:L2"/>
    <mergeCell ref="A4:L5"/>
    <mergeCell ref="A18:H20"/>
  </mergeCells>
  <hyperlinks>
    <hyperlink ref="A6" r:id="rId1" display="Conoce Million Club →"/>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21.75" customHeight="true" zeroHeight="false" outlineLevelRow="0" outlineLevelCol="0"/>
  <cols>
    <col collapsed="false" customWidth="true" hidden="false" outlineLevel="0" max="11" min="1" style="0" width="17.71"/>
    <col collapsed="false" customWidth="true" hidden="false" outlineLevel="0" max="12" min="12" style="0" width="30.71"/>
  </cols>
  <sheetData>
    <row r="1" customFormat="false" ht="21.75" hidden="false" customHeight="true" outlineLevel="0" collapsed="false">
      <c r="A1" s="1" t="s">
        <v>32</v>
      </c>
      <c r="B1" s="1"/>
      <c r="C1" s="1"/>
      <c r="D1" s="1"/>
      <c r="E1" s="1"/>
      <c r="F1" s="1"/>
      <c r="G1" s="1"/>
      <c r="H1" s="1"/>
      <c r="I1" s="1"/>
      <c r="J1" s="1"/>
      <c r="K1" s="1"/>
      <c r="L1" s="1"/>
    </row>
    <row r="2" customFormat="false" ht="21.75" hidden="false" customHeight="true" outlineLevel="0" collapsed="false">
      <c r="A2" s="1"/>
      <c r="B2" s="1"/>
      <c r="C2" s="1"/>
      <c r="D2" s="1"/>
      <c r="E2" s="1"/>
      <c r="F2" s="1"/>
      <c r="G2" s="1"/>
      <c r="H2" s="1"/>
      <c r="I2" s="1"/>
      <c r="J2" s="1"/>
      <c r="K2" s="1"/>
      <c r="L2" s="1"/>
    </row>
    <row r="4" customFormat="false" ht="21.75" hidden="false" customHeight="true" outlineLevel="0" collapsed="false">
      <c r="A4" s="2" t="s">
        <v>1</v>
      </c>
      <c r="B4" s="2"/>
      <c r="C4" s="2"/>
      <c r="D4" s="2"/>
      <c r="E4" s="2"/>
      <c r="F4" s="2"/>
      <c r="G4" s="2"/>
      <c r="H4" s="2"/>
      <c r="I4" s="2"/>
      <c r="J4" s="2"/>
      <c r="K4" s="2"/>
      <c r="L4" s="2"/>
    </row>
    <row r="5" customFormat="false" ht="21.75" hidden="false" customHeight="true" outlineLevel="0" collapsed="false">
      <c r="A5" s="2"/>
      <c r="B5" s="2"/>
      <c r="C5" s="2"/>
      <c r="D5" s="2"/>
      <c r="E5" s="2"/>
      <c r="F5" s="2"/>
      <c r="G5" s="2"/>
      <c r="H5" s="2"/>
      <c r="I5" s="2"/>
      <c r="J5" s="2"/>
      <c r="K5" s="2"/>
      <c r="L5" s="2"/>
    </row>
    <row r="6" customFormat="false" ht="21.75" hidden="false" customHeight="true" outlineLevel="0" collapsed="false">
      <c r="A6" s="3" t="s">
        <v>2</v>
      </c>
    </row>
    <row r="9" customFormat="false" ht="45" hidden="false" customHeight="true" outlineLevel="0" collapsed="false">
      <c r="A9" s="4" t="s">
        <v>33</v>
      </c>
      <c r="B9" s="4" t="s">
        <v>34</v>
      </c>
      <c r="C9" s="4" t="s">
        <v>35</v>
      </c>
      <c r="D9" s="4" t="s">
        <v>36</v>
      </c>
      <c r="E9" s="4" t="s">
        <v>37</v>
      </c>
      <c r="F9" s="4" t="s">
        <v>38</v>
      </c>
      <c r="G9" s="4" t="s">
        <v>39</v>
      </c>
      <c r="H9" s="4" t="s">
        <v>40</v>
      </c>
      <c r="I9" s="4" t="s">
        <v>41</v>
      </c>
      <c r="J9" s="4" t="s">
        <v>42</v>
      </c>
      <c r="K9" s="4" t="s">
        <v>43</v>
      </c>
      <c r="L9" s="4" t="s">
        <v>44</v>
      </c>
    </row>
    <row r="10" customFormat="false" ht="21.75" hidden="false" customHeight="true" outlineLevel="0" collapsed="false">
      <c r="A10" s="8" t="s">
        <v>45</v>
      </c>
      <c r="B10" s="9" t="n">
        <v>46296</v>
      </c>
      <c r="C10" s="8" t="s">
        <v>46</v>
      </c>
      <c r="D10" s="8" t="n">
        <v>10</v>
      </c>
      <c r="E10" s="10" t="n">
        <v>10</v>
      </c>
      <c r="F10" s="10" t="n">
        <v>1</v>
      </c>
      <c r="G10" s="6" t="n">
        <f aca="false">IF(A10="","",IFERROR(D10*E10+F10,""))</f>
        <v>101</v>
      </c>
      <c r="H10" s="6" t="n">
        <f aca="false">IF(A10="","",IFERROR(G10/D10,""))</f>
        <v>10.1</v>
      </c>
      <c r="I10" s="7" t="n">
        <f aca="false">IF(A10="","",SUMIF(Ventas!$A$10:$A$209,A10,Ventas!$C$10:$C$209))</f>
        <v>6</v>
      </c>
      <c r="J10" s="7" t="n">
        <f aca="false">IF(A10="","",D10-I10)</f>
        <v>4</v>
      </c>
      <c r="K10" s="6" t="n">
        <f aca="false">IF(A10="","",IF(L10="OK",J10*H10,""))</f>
        <v>40.4</v>
      </c>
      <c r="L10" s="11" t="str">
        <f aca="false">IF(A10="","",IF(AND(COUNTIF($A$10:$A$109,A10)=1,ISNUMBER(B10),C10&lt;&gt;"",ISNUMBER(D10),D10&gt;0,ISNUMBER(E10),E10&gt;0,ISNUMBER(F10),F10&gt;=0,I10&gt;=0,I10&lt;=D10),"OK","Revisa datos o cantidad vendida"))</f>
        <v>OK</v>
      </c>
    </row>
    <row r="11" customFormat="false" ht="21.75" hidden="false" customHeight="true" outlineLevel="0" collapsed="false">
      <c r="A11" s="8" t="s">
        <v>47</v>
      </c>
      <c r="B11" s="9" t="n">
        <v>46297</v>
      </c>
      <c r="C11" s="8" t="s">
        <v>48</v>
      </c>
      <c r="D11" s="8" t="n">
        <v>5</v>
      </c>
      <c r="E11" s="10" t="n">
        <v>20</v>
      </c>
      <c r="F11" s="10" t="n">
        <v>0</v>
      </c>
      <c r="G11" s="6" t="n">
        <f aca="false">IF(A11="","",IFERROR(D11*E11+F11,""))</f>
        <v>100</v>
      </c>
      <c r="H11" s="6" t="n">
        <f aca="false">IF(A11="","",IFERROR(G11/D11,""))</f>
        <v>20</v>
      </c>
      <c r="I11" s="7" t="n">
        <f aca="false">IF(A11="","",SUMIF(Ventas!$A$10:$A$209,A11,Ventas!$C$10:$C$209))</f>
        <v>5</v>
      </c>
      <c r="J11" s="7" t="n">
        <f aca="false">IF(A11="","",D11-I11)</f>
        <v>0</v>
      </c>
      <c r="K11" s="6" t="n">
        <f aca="false">IF(A11="","",IF(L11="OK",J11*H11,""))</f>
        <v>0</v>
      </c>
      <c r="L11" s="11" t="str">
        <f aca="false">IF(A11="","",IF(AND(COUNTIF($A$10:$A$109,A11)=1,ISNUMBER(B11),C11&lt;&gt;"",ISNUMBER(D11),D11&gt;0,ISNUMBER(E11),E11&gt;0,ISNUMBER(F11),F11&gt;=0,I11&gt;=0,I11&lt;=D11),"OK","Revisa datos o cantidad vendida"))</f>
        <v>OK</v>
      </c>
    </row>
    <row r="12" customFormat="false" ht="21.75" hidden="false" customHeight="true" outlineLevel="0" collapsed="false">
      <c r="A12" s="8"/>
      <c r="B12" s="9"/>
      <c r="C12" s="8"/>
      <c r="D12" s="8"/>
      <c r="E12" s="10"/>
      <c r="F12" s="10"/>
      <c r="G12" s="6" t="str">
        <f aca="false">IF(A12="","",IFERROR(D12*E12+F12,""))</f>
        <v/>
      </c>
      <c r="H12" s="6" t="str">
        <f aca="false">IF(A12="","",IFERROR(G12/D12,""))</f>
        <v/>
      </c>
      <c r="I12" s="7" t="str">
        <f aca="false">IF(A12="","",SUMIF(Ventas!$A$10:$A$209,A12,Ventas!$C$10:$C$209))</f>
        <v/>
      </c>
      <c r="J12" s="7" t="str">
        <f aca="false">IF(A12="","",D12-I12)</f>
        <v/>
      </c>
      <c r="K12" s="6" t="str">
        <f aca="false">IF(A12="","",IF(L12="OK",J12*H12,""))</f>
        <v/>
      </c>
      <c r="L12" s="11" t="str">
        <f aca="false">IF(A12="","",IF(AND(COUNTIF($A$10:$A$109,A12)=1,ISNUMBER(B12),C12&lt;&gt;"",ISNUMBER(D12),D12&gt;0,ISNUMBER(E12),E12&gt;0,ISNUMBER(F12),F12&gt;=0,I12&gt;=0,I12&lt;=D12),"OK","Revisa datos o cantidad vendida"))</f>
        <v/>
      </c>
    </row>
    <row r="13" customFormat="false" ht="21.75" hidden="false" customHeight="true" outlineLevel="0" collapsed="false">
      <c r="A13" s="8"/>
      <c r="B13" s="9"/>
      <c r="C13" s="8"/>
      <c r="D13" s="8"/>
      <c r="E13" s="10"/>
      <c r="F13" s="10"/>
      <c r="G13" s="6" t="str">
        <f aca="false">IF(A13="","",IFERROR(D13*E13+F13,""))</f>
        <v/>
      </c>
      <c r="H13" s="6" t="str">
        <f aca="false">IF(A13="","",IFERROR(G13/D13,""))</f>
        <v/>
      </c>
      <c r="I13" s="7" t="str">
        <f aca="false">IF(A13="","",SUMIF(Ventas!$A$10:$A$209,A13,Ventas!$C$10:$C$209))</f>
        <v/>
      </c>
      <c r="J13" s="7" t="str">
        <f aca="false">IF(A13="","",D13-I13)</f>
        <v/>
      </c>
      <c r="K13" s="6" t="str">
        <f aca="false">IF(A13="","",IF(L13="OK",J13*H13,""))</f>
        <v/>
      </c>
      <c r="L13" s="11" t="str">
        <f aca="false">IF(A13="","",IF(AND(COUNTIF($A$10:$A$109,A13)=1,ISNUMBER(B13),C13&lt;&gt;"",ISNUMBER(D13),D13&gt;0,ISNUMBER(E13),E13&gt;0,ISNUMBER(F13),F13&gt;=0,I13&gt;=0,I13&lt;=D13),"OK","Revisa datos o cantidad vendida"))</f>
        <v/>
      </c>
    </row>
    <row r="14" customFormat="false" ht="21.75" hidden="false" customHeight="true" outlineLevel="0" collapsed="false">
      <c r="A14" s="8"/>
      <c r="B14" s="9"/>
      <c r="C14" s="8"/>
      <c r="D14" s="8"/>
      <c r="E14" s="10"/>
      <c r="F14" s="10"/>
      <c r="G14" s="6" t="str">
        <f aca="false">IF(A14="","",IFERROR(D14*E14+F14,""))</f>
        <v/>
      </c>
      <c r="H14" s="6" t="str">
        <f aca="false">IF(A14="","",IFERROR(G14/D14,""))</f>
        <v/>
      </c>
      <c r="I14" s="7" t="str">
        <f aca="false">IF(A14="","",SUMIF(Ventas!$A$10:$A$209,A14,Ventas!$C$10:$C$209))</f>
        <v/>
      </c>
      <c r="J14" s="7" t="str">
        <f aca="false">IF(A14="","",D14-I14)</f>
        <v/>
      </c>
      <c r="K14" s="6" t="str">
        <f aca="false">IF(A14="","",IF(L14="OK",J14*H14,""))</f>
        <v/>
      </c>
      <c r="L14" s="11" t="str">
        <f aca="false">IF(A14="","",IF(AND(COUNTIF($A$10:$A$109,A14)=1,ISNUMBER(B14),C14&lt;&gt;"",ISNUMBER(D14),D14&gt;0,ISNUMBER(E14),E14&gt;0,ISNUMBER(F14),F14&gt;=0,I14&gt;=0,I14&lt;=D14),"OK","Revisa datos o cantidad vendida"))</f>
        <v/>
      </c>
    </row>
    <row r="15" customFormat="false" ht="21.75" hidden="false" customHeight="true" outlineLevel="0" collapsed="false">
      <c r="A15" s="8"/>
      <c r="B15" s="9"/>
      <c r="C15" s="8"/>
      <c r="D15" s="8"/>
      <c r="E15" s="10"/>
      <c r="F15" s="10"/>
      <c r="G15" s="6" t="str">
        <f aca="false">IF(A15="","",IFERROR(D15*E15+F15,""))</f>
        <v/>
      </c>
      <c r="H15" s="6" t="str">
        <f aca="false">IF(A15="","",IFERROR(G15/D15,""))</f>
        <v/>
      </c>
      <c r="I15" s="7" t="str">
        <f aca="false">IF(A15="","",SUMIF(Ventas!$A$10:$A$209,A15,Ventas!$C$10:$C$209))</f>
        <v/>
      </c>
      <c r="J15" s="7" t="str">
        <f aca="false">IF(A15="","",D15-I15)</f>
        <v/>
      </c>
      <c r="K15" s="6" t="str">
        <f aca="false">IF(A15="","",IF(L15="OK",J15*H15,""))</f>
        <v/>
      </c>
      <c r="L15" s="11" t="str">
        <f aca="false">IF(A15="","",IF(AND(COUNTIF($A$10:$A$109,A15)=1,ISNUMBER(B15),C15&lt;&gt;"",ISNUMBER(D15),D15&gt;0,ISNUMBER(E15),E15&gt;0,ISNUMBER(F15),F15&gt;=0,I15&gt;=0,I15&lt;=D15),"OK","Revisa datos o cantidad vendida"))</f>
        <v/>
      </c>
    </row>
    <row r="16" customFormat="false" ht="21.75" hidden="false" customHeight="true" outlineLevel="0" collapsed="false">
      <c r="A16" s="8"/>
      <c r="B16" s="9"/>
      <c r="C16" s="8"/>
      <c r="D16" s="8"/>
      <c r="E16" s="10"/>
      <c r="F16" s="10"/>
      <c r="G16" s="6" t="str">
        <f aca="false">IF(A16="","",IFERROR(D16*E16+F16,""))</f>
        <v/>
      </c>
      <c r="H16" s="6" t="str">
        <f aca="false">IF(A16="","",IFERROR(G16/D16,""))</f>
        <v/>
      </c>
      <c r="I16" s="7" t="str">
        <f aca="false">IF(A16="","",SUMIF(Ventas!$A$10:$A$209,A16,Ventas!$C$10:$C$209))</f>
        <v/>
      </c>
      <c r="J16" s="7" t="str">
        <f aca="false">IF(A16="","",D16-I16)</f>
        <v/>
      </c>
      <c r="K16" s="6" t="str">
        <f aca="false">IF(A16="","",IF(L16="OK",J16*H16,""))</f>
        <v/>
      </c>
      <c r="L16" s="11" t="str">
        <f aca="false">IF(A16="","",IF(AND(COUNTIF($A$10:$A$109,A16)=1,ISNUMBER(B16),C16&lt;&gt;"",ISNUMBER(D16),D16&gt;0,ISNUMBER(E16),E16&gt;0,ISNUMBER(F16),F16&gt;=0,I16&gt;=0,I16&lt;=D16),"OK","Revisa datos o cantidad vendida"))</f>
        <v/>
      </c>
    </row>
    <row r="17" customFormat="false" ht="21.75" hidden="false" customHeight="true" outlineLevel="0" collapsed="false">
      <c r="A17" s="8"/>
      <c r="B17" s="9"/>
      <c r="C17" s="8"/>
      <c r="D17" s="8"/>
      <c r="E17" s="10"/>
      <c r="F17" s="10"/>
      <c r="G17" s="6" t="str">
        <f aca="false">IF(A17="","",IFERROR(D17*E17+F17,""))</f>
        <v/>
      </c>
      <c r="H17" s="6" t="str">
        <f aca="false">IF(A17="","",IFERROR(G17/D17,""))</f>
        <v/>
      </c>
      <c r="I17" s="7" t="str">
        <f aca="false">IF(A17="","",SUMIF(Ventas!$A$10:$A$209,A17,Ventas!$C$10:$C$209))</f>
        <v/>
      </c>
      <c r="J17" s="7" t="str">
        <f aca="false">IF(A17="","",D17-I17)</f>
        <v/>
      </c>
      <c r="K17" s="6" t="str">
        <f aca="false">IF(A17="","",IF(L17="OK",J17*H17,""))</f>
        <v/>
      </c>
      <c r="L17" s="11" t="str">
        <f aca="false">IF(A17="","",IF(AND(COUNTIF($A$10:$A$109,A17)=1,ISNUMBER(B17),C17&lt;&gt;"",ISNUMBER(D17),D17&gt;0,ISNUMBER(E17),E17&gt;0,ISNUMBER(F17),F17&gt;=0,I17&gt;=0,I17&lt;=D17),"OK","Revisa datos o cantidad vendida"))</f>
        <v/>
      </c>
    </row>
    <row r="18" customFormat="false" ht="21.75" hidden="false" customHeight="true" outlineLevel="0" collapsed="false">
      <c r="A18" s="8"/>
      <c r="B18" s="9"/>
      <c r="C18" s="8"/>
      <c r="D18" s="8"/>
      <c r="E18" s="10"/>
      <c r="F18" s="10"/>
      <c r="G18" s="6" t="str">
        <f aca="false">IF(A18="","",IFERROR(D18*E18+F18,""))</f>
        <v/>
      </c>
      <c r="H18" s="6" t="str">
        <f aca="false">IF(A18="","",IFERROR(G18/D18,""))</f>
        <v/>
      </c>
      <c r="I18" s="7" t="str">
        <f aca="false">IF(A18="","",SUMIF(Ventas!$A$10:$A$209,A18,Ventas!$C$10:$C$209))</f>
        <v/>
      </c>
      <c r="J18" s="7" t="str">
        <f aca="false">IF(A18="","",D18-I18)</f>
        <v/>
      </c>
      <c r="K18" s="6" t="str">
        <f aca="false">IF(A18="","",IF(L18="OK",J18*H18,""))</f>
        <v/>
      </c>
      <c r="L18" s="11" t="str">
        <f aca="false">IF(A18="","",IF(AND(COUNTIF($A$10:$A$109,A18)=1,ISNUMBER(B18),C18&lt;&gt;"",ISNUMBER(D18),D18&gt;0,ISNUMBER(E18),E18&gt;0,ISNUMBER(F18),F18&gt;=0,I18&gt;=0,I18&lt;=D18),"OK","Revisa datos o cantidad vendida"))</f>
        <v/>
      </c>
    </row>
    <row r="19" customFormat="false" ht="21.75" hidden="false" customHeight="true" outlineLevel="0" collapsed="false">
      <c r="A19" s="8"/>
      <c r="B19" s="9"/>
      <c r="C19" s="8"/>
      <c r="D19" s="8"/>
      <c r="E19" s="10"/>
      <c r="F19" s="10"/>
      <c r="G19" s="6" t="str">
        <f aca="false">IF(A19="","",IFERROR(D19*E19+F19,""))</f>
        <v/>
      </c>
      <c r="H19" s="6" t="str">
        <f aca="false">IF(A19="","",IFERROR(G19/D19,""))</f>
        <v/>
      </c>
      <c r="I19" s="7" t="str">
        <f aca="false">IF(A19="","",SUMIF(Ventas!$A$10:$A$209,A19,Ventas!$C$10:$C$209))</f>
        <v/>
      </c>
      <c r="J19" s="7" t="str">
        <f aca="false">IF(A19="","",D19-I19)</f>
        <v/>
      </c>
      <c r="K19" s="6" t="str">
        <f aca="false">IF(A19="","",IF(L19="OK",J19*H19,""))</f>
        <v/>
      </c>
      <c r="L19" s="11" t="str">
        <f aca="false">IF(A19="","",IF(AND(COUNTIF($A$10:$A$109,A19)=1,ISNUMBER(B19),C19&lt;&gt;"",ISNUMBER(D19),D19&gt;0,ISNUMBER(E19),E19&gt;0,ISNUMBER(F19),F19&gt;=0,I19&gt;=0,I19&lt;=D19),"OK","Revisa datos o cantidad vendida"))</f>
        <v/>
      </c>
    </row>
    <row r="20" customFormat="false" ht="21.75" hidden="false" customHeight="true" outlineLevel="0" collapsed="false">
      <c r="A20" s="8"/>
      <c r="B20" s="9"/>
      <c r="C20" s="8"/>
      <c r="D20" s="8"/>
      <c r="E20" s="10"/>
      <c r="F20" s="10"/>
      <c r="G20" s="6" t="str">
        <f aca="false">IF(A20="","",IFERROR(D20*E20+F20,""))</f>
        <v/>
      </c>
      <c r="H20" s="6" t="str">
        <f aca="false">IF(A20="","",IFERROR(G20/D20,""))</f>
        <v/>
      </c>
      <c r="I20" s="7" t="str">
        <f aca="false">IF(A20="","",SUMIF(Ventas!$A$10:$A$209,A20,Ventas!$C$10:$C$209))</f>
        <v/>
      </c>
      <c r="J20" s="7" t="str">
        <f aca="false">IF(A20="","",D20-I20)</f>
        <v/>
      </c>
      <c r="K20" s="6" t="str">
        <f aca="false">IF(A20="","",IF(L20="OK",J20*H20,""))</f>
        <v/>
      </c>
      <c r="L20" s="11" t="str">
        <f aca="false">IF(A20="","",IF(AND(COUNTIF($A$10:$A$109,A20)=1,ISNUMBER(B20),C20&lt;&gt;"",ISNUMBER(D20),D20&gt;0,ISNUMBER(E20),E20&gt;0,ISNUMBER(F20),F20&gt;=0,I20&gt;=0,I20&lt;=D20),"OK","Revisa datos o cantidad vendida"))</f>
        <v/>
      </c>
    </row>
    <row r="21" customFormat="false" ht="21.75" hidden="false" customHeight="true" outlineLevel="0" collapsed="false">
      <c r="A21" s="8"/>
      <c r="B21" s="9"/>
      <c r="C21" s="8"/>
      <c r="D21" s="8"/>
      <c r="E21" s="10"/>
      <c r="F21" s="10"/>
      <c r="G21" s="6" t="str">
        <f aca="false">IF(A21="","",IFERROR(D21*E21+F21,""))</f>
        <v/>
      </c>
      <c r="H21" s="6" t="str">
        <f aca="false">IF(A21="","",IFERROR(G21/D21,""))</f>
        <v/>
      </c>
      <c r="I21" s="7" t="str">
        <f aca="false">IF(A21="","",SUMIF(Ventas!$A$10:$A$209,A21,Ventas!$C$10:$C$209))</f>
        <v/>
      </c>
      <c r="J21" s="7" t="str">
        <f aca="false">IF(A21="","",D21-I21)</f>
        <v/>
      </c>
      <c r="K21" s="6" t="str">
        <f aca="false">IF(A21="","",IF(L21="OK",J21*H21,""))</f>
        <v/>
      </c>
      <c r="L21" s="11" t="str">
        <f aca="false">IF(A21="","",IF(AND(COUNTIF($A$10:$A$109,A21)=1,ISNUMBER(B21),C21&lt;&gt;"",ISNUMBER(D21),D21&gt;0,ISNUMBER(E21),E21&gt;0,ISNUMBER(F21),F21&gt;=0,I21&gt;=0,I21&lt;=D21),"OK","Revisa datos o cantidad vendida"))</f>
        <v/>
      </c>
    </row>
    <row r="22" customFormat="false" ht="21.75" hidden="false" customHeight="true" outlineLevel="0" collapsed="false">
      <c r="A22" s="8"/>
      <c r="B22" s="9"/>
      <c r="C22" s="8"/>
      <c r="D22" s="8"/>
      <c r="E22" s="10"/>
      <c r="F22" s="10"/>
      <c r="G22" s="6" t="str">
        <f aca="false">IF(A22="","",IFERROR(D22*E22+F22,""))</f>
        <v/>
      </c>
      <c r="H22" s="6" t="str">
        <f aca="false">IF(A22="","",IFERROR(G22/D22,""))</f>
        <v/>
      </c>
      <c r="I22" s="7" t="str">
        <f aca="false">IF(A22="","",SUMIF(Ventas!$A$10:$A$209,A22,Ventas!$C$10:$C$209))</f>
        <v/>
      </c>
      <c r="J22" s="7" t="str">
        <f aca="false">IF(A22="","",D22-I22)</f>
        <v/>
      </c>
      <c r="K22" s="6" t="str">
        <f aca="false">IF(A22="","",IF(L22="OK",J22*H22,""))</f>
        <v/>
      </c>
      <c r="L22" s="11" t="str">
        <f aca="false">IF(A22="","",IF(AND(COUNTIF($A$10:$A$109,A22)=1,ISNUMBER(B22),C22&lt;&gt;"",ISNUMBER(D22),D22&gt;0,ISNUMBER(E22),E22&gt;0,ISNUMBER(F22),F22&gt;=0,I22&gt;=0,I22&lt;=D22),"OK","Revisa datos o cantidad vendida"))</f>
        <v/>
      </c>
    </row>
    <row r="23" customFormat="false" ht="21.75" hidden="false" customHeight="true" outlineLevel="0" collapsed="false">
      <c r="A23" s="8"/>
      <c r="B23" s="9"/>
      <c r="C23" s="8"/>
      <c r="D23" s="8"/>
      <c r="E23" s="10"/>
      <c r="F23" s="10"/>
      <c r="G23" s="6" t="str">
        <f aca="false">IF(A23="","",IFERROR(D23*E23+F23,""))</f>
        <v/>
      </c>
      <c r="H23" s="6" t="str">
        <f aca="false">IF(A23="","",IFERROR(G23/D23,""))</f>
        <v/>
      </c>
      <c r="I23" s="7" t="str">
        <f aca="false">IF(A23="","",SUMIF(Ventas!$A$10:$A$209,A23,Ventas!$C$10:$C$209))</f>
        <v/>
      </c>
      <c r="J23" s="7" t="str">
        <f aca="false">IF(A23="","",D23-I23)</f>
        <v/>
      </c>
      <c r="K23" s="6" t="str">
        <f aca="false">IF(A23="","",IF(L23="OK",J23*H23,""))</f>
        <v/>
      </c>
      <c r="L23" s="11" t="str">
        <f aca="false">IF(A23="","",IF(AND(COUNTIF($A$10:$A$109,A23)=1,ISNUMBER(B23),C23&lt;&gt;"",ISNUMBER(D23),D23&gt;0,ISNUMBER(E23),E23&gt;0,ISNUMBER(F23),F23&gt;=0,I23&gt;=0,I23&lt;=D23),"OK","Revisa datos o cantidad vendida"))</f>
        <v/>
      </c>
    </row>
    <row r="24" customFormat="false" ht="21.75" hidden="false" customHeight="true" outlineLevel="0" collapsed="false">
      <c r="A24" s="8"/>
      <c r="B24" s="9"/>
      <c r="C24" s="8"/>
      <c r="D24" s="8"/>
      <c r="E24" s="10"/>
      <c r="F24" s="10"/>
      <c r="G24" s="6" t="str">
        <f aca="false">IF(A24="","",IFERROR(D24*E24+F24,""))</f>
        <v/>
      </c>
      <c r="H24" s="6" t="str">
        <f aca="false">IF(A24="","",IFERROR(G24/D24,""))</f>
        <v/>
      </c>
      <c r="I24" s="7" t="str">
        <f aca="false">IF(A24="","",SUMIF(Ventas!$A$10:$A$209,A24,Ventas!$C$10:$C$209))</f>
        <v/>
      </c>
      <c r="J24" s="7" t="str">
        <f aca="false">IF(A24="","",D24-I24)</f>
        <v/>
      </c>
      <c r="K24" s="6" t="str">
        <f aca="false">IF(A24="","",IF(L24="OK",J24*H24,""))</f>
        <v/>
      </c>
      <c r="L24" s="11" t="str">
        <f aca="false">IF(A24="","",IF(AND(COUNTIF($A$10:$A$109,A24)=1,ISNUMBER(B24),C24&lt;&gt;"",ISNUMBER(D24),D24&gt;0,ISNUMBER(E24),E24&gt;0,ISNUMBER(F24),F24&gt;=0,I24&gt;=0,I24&lt;=D24),"OK","Revisa datos o cantidad vendida"))</f>
        <v/>
      </c>
    </row>
    <row r="25" customFormat="false" ht="21.75" hidden="false" customHeight="true" outlineLevel="0" collapsed="false">
      <c r="A25" s="8"/>
      <c r="B25" s="9"/>
      <c r="C25" s="8"/>
      <c r="D25" s="8"/>
      <c r="E25" s="10"/>
      <c r="F25" s="10"/>
      <c r="G25" s="6" t="str">
        <f aca="false">IF(A25="","",IFERROR(D25*E25+F25,""))</f>
        <v/>
      </c>
      <c r="H25" s="6" t="str">
        <f aca="false">IF(A25="","",IFERROR(G25/D25,""))</f>
        <v/>
      </c>
      <c r="I25" s="7" t="str">
        <f aca="false">IF(A25="","",SUMIF(Ventas!$A$10:$A$209,A25,Ventas!$C$10:$C$209))</f>
        <v/>
      </c>
      <c r="J25" s="7" t="str">
        <f aca="false">IF(A25="","",D25-I25)</f>
        <v/>
      </c>
      <c r="K25" s="6" t="str">
        <f aca="false">IF(A25="","",IF(L25="OK",J25*H25,""))</f>
        <v/>
      </c>
      <c r="L25" s="11" t="str">
        <f aca="false">IF(A25="","",IF(AND(COUNTIF($A$10:$A$109,A25)=1,ISNUMBER(B25),C25&lt;&gt;"",ISNUMBER(D25),D25&gt;0,ISNUMBER(E25),E25&gt;0,ISNUMBER(F25),F25&gt;=0,I25&gt;=0,I25&lt;=D25),"OK","Revisa datos o cantidad vendida"))</f>
        <v/>
      </c>
    </row>
    <row r="26" customFormat="false" ht="21.75" hidden="false" customHeight="true" outlineLevel="0" collapsed="false">
      <c r="A26" s="8"/>
      <c r="B26" s="9"/>
      <c r="C26" s="8"/>
      <c r="D26" s="8"/>
      <c r="E26" s="10"/>
      <c r="F26" s="10"/>
      <c r="G26" s="6" t="str">
        <f aca="false">IF(A26="","",IFERROR(D26*E26+F26,""))</f>
        <v/>
      </c>
      <c r="H26" s="6" t="str">
        <f aca="false">IF(A26="","",IFERROR(G26/D26,""))</f>
        <v/>
      </c>
      <c r="I26" s="7" t="str">
        <f aca="false">IF(A26="","",SUMIF(Ventas!$A$10:$A$209,A26,Ventas!$C$10:$C$209))</f>
        <v/>
      </c>
      <c r="J26" s="7" t="str">
        <f aca="false">IF(A26="","",D26-I26)</f>
        <v/>
      </c>
      <c r="K26" s="6" t="str">
        <f aca="false">IF(A26="","",IF(L26="OK",J26*H26,""))</f>
        <v/>
      </c>
      <c r="L26" s="11" t="str">
        <f aca="false">IF(A26="","",IF(AND(COUNTIF($A$10:$A$109,A26)=1,ISNUMBER(B26),C26&lt;&gt;"",ISNUMBER(D26),D26&gt;0,ISNUMBER(E26),E26&gt;0,ISNUMBER(F26),F26&gt;=0,I26&gt;=0,I26&lt;=D26),"OK","Revisa datos o cantidad vendida"))</f>
        <v/>
      </c>
    </row>
    <row r="27" customFormat="false" ht="21.75" hidden="false" customHeight="true" outlineLevel="0" collapsed="false">
      <c r="A27" s="8"/>
      <c r="B27" s="9"/>
      <c r="C27" s="8"/>
      <c r="D27" s="8"/>
      <c r="E27" s="10"/>
      <c r="F27" s="10"/>
      <c r="G27" s="6" t="str">
        <f aca="false">IF(A27="","",IFERROR(D27*E27+F27,""))</f>
        <v/>
      </c>
      <c r="H27" s="6" t="str">
        <f aca="false">IF(A27="","",IFERROR(G27/D27,""))</f>
        <v/>
      </c>
      <c r="I27" s="7" t="str">
        <f aca="false">IF(A27="","",SUMIF(Ventas!$A$10:$A$209,A27,Ventas!$C$10:$C$209))</f>
        <v/>
      </c>
      <c r="J27" s="7" t="str">
        <f aca="false">IF(A27="","",D27-I27)</f>
        <v/>
      </c>
      <c r="K27" s="6" t="str">
        <f aca="false">IF(A27="","",IF(L27="OK",J27*H27,""))</f>
        <v/>
      </c>
      <c r="L27" s="11" t="str">
        <f aca="false">IF(A27="","",IF(AND(COUNTIF($A$10:$A$109,A27)=1,ISNUMBER(B27),C27&lt;&gt;"",ISNUMBER(D27),D27&gt;0,ISNUMBER(E27),E27&gt;0,ISNUMBER(F27),F27&gt;=0,I27&gt;=0,I27&lt;=D27),"OK","Revisa datos o cantidad vendida"))</f>
        <v/>
      </c>
    </row>
    <row r="28" customFormat="false" ht="21.75" hidden="false" customHeight="true" outlineLevel="0" collapsed="false">
      <c r="A28" s="8"/>
      <c r="B28" s="9"/>
      <c r="C28" s="8"/>
      <c r="D28" s="8"/>
      <c r="E28" s="10"/>
      <c r="F28" s="10"/>
      <c r="G28" s="6" t="str">
        <f aca="false">IF(A28="","",IFERROR(D28*E28+F28,""))</f>
        <v/>
      </c>
      <c r="H28" s="6" t="str">
        <f aca="false">IF(A28="","",IFERROR(G28/D28,""))</f>
        <v/>
      </c>
      <c r="I28" s="7" t="str">
        <f aca="false">IF(A28="","",SUMIF(Ventas!$A$10:$A$209,A28,Ventas!$C$10:$C$209))</f>
        <v/>
      </c>
      <c r="J28" s="7" t="str">
        <f aca="false">IF(A28="","",D28-I28)</f>
        <v/>
      </c>
      <c r="K28" s="6" t="str">
        <f aca="false">IF(A28="","",IF(L28="OK",J28*H28,""))</f>
        <v/>
      </c>
      <c r="L28" s="11" t="str">
        <f aca="false">IF(A28="","",IF(AND(COUNTIF($A$10:$A$109,A28)=1,ISNUMBER(B28),C28&lt;&gt;"",ISNUMBER(D28),D28&gt;0,ISNUMBER(E28),E28&gt;0,ISNUMBER(F28),F28&gt;=0,I28&gt;=0,I28&lt;=D28),"OK","Revisa datos o cantidad vendida"))</f>
        <v/>
      </c>
    </row>
    <row r="29" customFormat="false" ht="21.75" hidden="false" customHeight="true" outlineLevel="0" collapsed="false">
      <c r="A29" s="8"/>
      <c r="B29" s="9"/>
      <c r="C29" s="8"/>
      <c r="D29" s="8"/>
      <c r="E29" s="10"/>
      <c r="F29" s="10"/>
      <c r="G29" s="6" t="str">
        <f aca="false">IF(A29="","",IFERROR(D29*E29+F29,""))</f>
        <v/>
      </c>
      <c r="H29" s="6" t="str">
        <f aca="false">IF(A29="","",IFERROR(G29/D29,""))</f>
        <v/>
      </c>
      <c r="I29" s="7" t="str">
        <f aca="false">IF(A29="","",SUMIF(Ventas!$A$10:$A$209,A29,Ventas!$C$10:$C$209))</f>
        <v/>
      </c>
      <c r="J29" s="7" t="str">
        <f aca="false">IF(A29="","",D29-I29)</f>
        <v/>
      </c>
      <c r="K29" s="6" t="str">
        <f aca="false">IF(A29="","",IF(L29="OK",J29*H29,""))</f>
        <v/>
      </c>
      <c r="L29" s="11" t="str">
        <f aca="false">IF(A29="","",IF(AND(COUNTIF($A$10:$A$109,A29)=1,ISNUMBER(B29),C29&lt;&gt;"",ISNUMBER(D29),D29&gt;0,ISNUMBER(E29),E29&gt;0,ISNUMBER(F29),F29&gt;=0,I29&gt;=0,I29&lt;=D29),"OK","Revisa datos o cantidad vendida"))</f>
        <v/>
      </c>
    </row>
    <row r="30" customFormat="false" ht="21.75" hidden="false" customHeight="true" outlineLevel="0" collapsed="false">
      <c r="A30" s="8"/>
      <c r="B30" s="9"/>
      <c r="C30" s="8"/>
      <c r="D30" s="8"/>
      <c r="E30" s="10"/>
      <c r="F30" s="10"/>
      <c r="G30" s="6" t="str">
        <f aca="false">IF(A30="","",IFERROR(D30*E30+F30,""))</f>
        <v/>
      </c>
      <c r="H30" s="6" t="str">
        <f aca="false">IF(A30="","",IFERROR(G30/D30,""))</f>
        <v/>
      </c>
      <c r="I30" s="7" t="str">
        <f aca="false">IF(A30="","",SUMIF(Ventas!$A$10:$A$209,A30,Ventas!$C$10:$C$209))</f>
        <v/>
      </c>
      <c r="J30" s="7" t="str">
        <f aca="false">IF(A30="","",D30-I30)</f>
        <v/>
      </c>
      <c r="K30" s="6" t="str">
        <f aca="false">IF(A30="","",IF(L30="OK",J30*H30,""))</f>
        <v/>
      </c>
      <c r="L30" s="11" t="str">
        <f aca="false">IF(A30="","",IF(AND(COUNTIF($A$10:$A$109,A30)=1,ISNUMBER(B30),C30&lt;&gt;"",ISNUMBER(D30),D30&gt;0,ISNUMBER(E30),E30&gt;0,ISNUMBER(F30),F30&gt;=0,I30&gt;=0,I30&lt;=D30),"OK","Revisa datos o cantidad vendida"))</f>
        <v/>
      </c>
    </row>
    <row r="31" customFormat="false" ht="21.75" hidden="false" customHeight="true" outlineLevel="0" collapsed="false">
      <c r="A31" s="8"/>
      <c r="B31" s="9"/>
      <c r="C31" s="8"/>
      <c r="D31" s="8"/>
      <c r="E31" s="10"/>
      <c r="F31" s="10"/>
      <c r="G31" s="6" t="str">
        <f aca="false">IF(A31="","",IFERROR(D31*E31+F31,""))</f>
        <v/>
      </c>
      <c r="H31" s="6" t="str">
        <f aca="false">IF(A31="","",IFERROR(G31/D31,""))</f>
        <v/>
      </c>
      <c r="I31" s="7" t="str">
        <f aca="false">IF(A31="","",SUMIF(Ventas!$A$10:$A$209,A31,Ventas!$C$10:$C$209))</f>
        <v/>
      </c>
      <c r="J31" s="7" t="str">
        <f aca="false">IF(A31="","",D31-I31)</f>
        <v/>
      </c>
      <c r="K31" s="6" t="str">
        <f aca="false">IF(A31="","",IF(L31="OK",J31*H31,""))</f>
        <v/>
      </c>
      <c r="L31" s="11" t="str">
        <f aca="false">IF(A31="","",IF(AND(COUNTIF($A$10:$A$109,A31)=1,ISNUMBER(B31),C31&lt;&gt;"",ISNUMBER(D31),D31&gt;0,ISNUMBER(E31),E31&gt;0,ISNUMBER(F31),F31&gt;=0,I31&gt;=0,I31&lt;=D31),"OK","Revisa datos o cantidad vendida"))</f>
        <v/>
      </c>
    </row>
    <row r="32" customFormat="false" ht="21.75" hidden="false" customHeight="true" outlineLevel="0" collapsed="false">
      <c r="A32" s="8"/>
      <c r="B32" s="9"/>
      <c r="C32" s="8"/>
      <c r="D32" s="8"/>
      <c r="E32" s="10"/>
      <c r="F32" s="10"/>
      <c r="G32" s="6" t="str">
        <f aca="false">IF(A32="","",IFERROR(D32*E32+F32,""))</f>
        <v/>
      </c>
      <c r="H32" s="6" t="str">
        <f aca="false">IF(A32="","",IFERROR(G32/D32,""))</f>
        <v/>
      </c>
      <c r="I32" s="7" t="str">
        <f aca="false">IF(A32="","",SUMIF(Ventas!$A$10:$A$209,A32,Ventas!$C$10:$C$209))</f>
        <v/>
      </c>
      <c r="J32" s="7" t="str">
        <f aca="false">IF(A32="","",D32-I32)</f>
        <v/>
      </c>
      <c r="K32" s="6" t="str">
        <f aca="false">IF(A32="","",IF(L32="OK",J32*H32,""))</f>
        <v/>
      </c>
      <c r="L32" s="11" t="str">
        <f aca="false">IF(A32="","",IF(AND(COUNTIF($A$10:$A$109,A32)=1,ISNUMBER(B32),C32&lt;&gt;"",ISNUMBER(D32),D32&gt;0,ISNUMBER(E32),E32&gt;0,ISNUMBER(F32),F32&gt;=0,I32&gt;=0,I32&lt;=D32),"OK","Revisa datos o cantidad vendida"))</f>
        <v/>
      </c>
    </row>
    <row r="33" customFormat="false" ht="21.75" hidden="false" customHeight="true" outlineLevel="0" collapsed="false">
      <c r="A33" s="8"/>
      <c r="B33" s="9"/>
      <c r="C33" s="8"/>
      <c r="D33" s="8"/>
      <c r="E33" s="10"/>
      <c r="F33" s="10"/>
      <c r="G33" s="6" t="str">
        <f aca="false">IF(A33="","",IFERROR(D33*E33+F33,""))</f>
        <v/>
      </c>
      <c r="H33" s="6" t="str">
        <f aca="false">IF(A33="","",IFERROR(G33/D33,""))</f>
        <v/>
      </c>
      <c r="I33" s="7" t="str">
        <f aca="false">IF(A33="","",SUMIF(Ventas!$A$10:$A$209,A33,Ventas!$C$10:$C$209))</f>
        <v/>
      </c>
      <c r="J33" s="7" t="str">
        <f aca="false">IF(A33="","",D33-I33)</f>
        <v/>
      </c>
      <c r="K33" s="6" t="str">
        <f aca="false">IF(A33="","",IF(L33="OK",J33*H33,""))</f>
        <v/>
      </c>
      <c r="L33" s="11" t="str">
        <f aca="false">IF(A33="","",IF(AND(COUNTIF($A$10:$A$109,A33)=1,ISNUMBER(B33),C33&lt;&gt;"",ISNUMBER(D33),D33&gt;0,ISNUMBER(E33),E33&gt;0,ISNUMBER(F33),F33&gt;=0,I33&gt;=0,I33&lt;=D33),"OK","Revisa datos o cantidad vendida"))</f>
        <v/>
      </c>
    </row>
    <row r="34" customFormat="false" ht="21.75" hidden="false" customHeight="true" outlineLevel="0" collapsed="false">
      <c r="A34" s="8"/>
      <c r="B34" s="9"/>
      <c r="C34" s="8"/>
      <c r="D34" s="8"/>
      <c r="E34" s="10"/>
      <c r="F34" s="10"/>
      <c r="G34" s="6" t="str">
        <f aca="false">IF(A34="","",IFERROR(D34*E34+F34,""))</f>
        <v/>
      </c>
      <c r="H34" s="6" t="str">
        <f aca="false">IF(A34="","",IFERROR(G34/D34,""))</f>
        <v/>
      </c>
      <c r="I34" s="7" t="str">
        <f aca="false">IF(A34="","",SUMIF(Ventas!$A$10:$A$209,A34,Ventas!$C$10:$C$209))</f>
        <v/>
      </c>
      <c r="J34" s="7" t="str">
        <f aca="false">IF(A34="","",D34-I34)</f>
        <v/>
      </c>
      <c r="K34" s="6" t="str">
        <f aca="false">IF(A34="","",IF(L34="OK",J34*H34,""))</f>
        <v/>
      </c>
      <c r="L34" s="11" t="str">
        <f aca="false">IF(A34="","",IF(AND(COUNTIF($A$10:$A$109,A34)=1,ISNUMBER(B34),C34&lt;&gt;"",ISNUMBER(D34),D34&gt;0,ISNUMBER(E34),E34&gt;0,ISNUMBER(F34),F34&gt;=0,I34&gt;=0,I34&lt;=D34),"OK","Revisa datos o cantidad vendida"))</f>
        <v/>
      </c>
    </row>
    <row r="35" customFormat="false" ht="21.75" hidden="false" customHeight="true" outlineLevel="0" collapsed="false">
      <c r="A35" s="8"/>
      <c r="B35" s="9"/>
      <c r="C35" s="8"/>
      <c r="D35" s="8"/>
      <c r="E35" s="10"/>
      <c r="F35" s="10"/>
      <c r="G35" s="6" t="str">
        <f aca="false">IF(A35="","",IFERROR(D35*E35+F35,""))</f>
        <v/>
      </c>
      <c r="H35" s="6" t="str">
        <f aca="false">IF(A35="","",IFERROR(G35/D35,""))</f>
        <v/>
      </c>
      <c r="I35" s="7" t="str">
        <f aca="false">IF(A35="","",SUMIF(Ventas!$A$10:$A$209,A35,Ventas!$C$10:$C$209))</f>
        <v/>
      </c>
      <c r="J35" s="7" t="str">
        <f aca="false">IF(A35="","",D35-I35)</f>
        <v/>
      </c>
      <c r="K35" s="6" t="str">
        <f aca="false">IF(A35="","",IF(L35="OK",J35*H35,""))</f>
        <v/>
      </c>
      <c r="L35" s="11" t="str">
        <f aca="false">IF(A35="","",IF(AND(COUNTIF($A$10:$A$109,A35)=1,ISNUMBER(B35),C35&lt;&gt;"",ISNUMBER(D35),D35&gt;0,ISNUMBER(E35),E35&gt;0,ISNUMBER(F35),F35&gt;=0,I35&gt;=0,I35&lt;=D35),"OK","Revisa datos o cantidad vendida"))</f>
        <v/>
      </c>
    </row>
    <row r="36" customFormat="false" ht="21.75" hidden="false" customHeight="true" outlineLevel="0" collapsed="false">
      <c r="A36" s="8"/>
      <c r="B36" s="9"/>
      <c r="C36" s="8"/>
      <c r="D36" s="8"/>
      <c r="E36" s="10"/>
      <c r="F36" s="10"/>
      <c r="G36" s="6" t="str">
        <f aca="false">IF(A36="","",IFERROR(D36*E36+F36,""))</f>
        <v/>
      </c>
      <c r="H36" s="6" t="str">
        <f aca="false">IF(A36="","",IFERROR(G36/D36,""))</f>
        <v/>
      </c>
      <c r="I36" s="7" t="str">
        <f aca="false">IF(A36="","",SUMIF(Ventas!$A$10:$A$209,A36,Ventas!$C$10:$C$209))</f>
        <v/>
      </c>
      <c r="J36" s="7" t="str">
        <f aca="false">IF(A36="","",D36-I36)</f>
        <v/>
      </c>
      <c r="K36" s="6" t="str">
        <f aca="false">IF(A36="","",IF(L36="OK",J36*H36,""))</f>
        <v/>
      </c>
      <c r="L36" s="11" t="str">
        <f aca="false">IF(A36="","",IF(AND(COUNTIF($A$10:$A$109,A36)=1,ISNUMBER(B36),C36&lt;&gt;"",ISNUMBER(D36),D36&gt;0,ISNUMBER(E36),E36&gt;0,ISNUMBER(F36),F36&gt;=0,I36&gt;=0,I36&lt;=D36),"OK","Revisa datos o cantidad vendida"))</f>
        <v/>
      </c>
    </row>
    <row r="37" customFormat="false" ht="21.75" hidden="false" customHeight="true" outlineLevel="0" collapsed="false">
      <c r="A37" s="8"/>
      <c r="B37" s="9"/>
      <c r="C37" s="8"/>
      <c r="D37" s="8"/>
      <c r="E37" s="10"/>
      <c r="F37" s="10"/>
      <c r="G37" s="6" t="str">
        <f aca="false">IF(A37="","",IFERROR(D37*E37+F37,""))</f>
        <v/>
      </c>
      <c r="H37" s="6" t="str">
        <f aca="false">IF(A37="","",IFERROR(G37/D37,""))</f>
        <v/>
      </c>
      <c r="I37" s="7" t="str">
        <f aca="false">IF(A37="","",SUMIF(Ventas!$A$10:$A$209,A37,Ventas!$C$10:$C$209))</f>
        <v/>
      </c>
      <c r="J37" s="7" t="str">
        <f aca="false">IF(A37="","",D37-I37)</f>
        <v/>
      </c>
      <c r="K37" s="6" t="str">
        <f aca="false">IF(A37="","",IF(L37="OK",J37*H37,""))</f>
        <v/>
      </c>
      <c r="L37" s="11" t="str">
        <f aca="false">IF(A37="","",IF(AND(COUNTIF($A$10:$A$109,A37)=1,ISNUMBER(B37),C37&lt;&gt;"",ISNUMBER(D37),D37&gt;0,ISNUMBER(E37),E37&gt;0,ISNUMBER(F37),F37&gt;=0,I37&gt;=0,I37&lt;=D37),"OK","Revisa datos o cantidad vendida"))</f>
        <v/>
      </c>
    </row>
    <row r="38" customFormat="false" ht="21.75" hidden="false" customHeight="true" outlineLevel="0" collapsed="false">
      <c r="A38" s="8"/>
      <c r="B38" s="9"/>
      <c r="C38" s="8"/>
      <c r="D38" s="8"/>
      <c r="E38" s="10"/>
      <c r="F38" s="10"/>
      <c r="G38" s="6" t="str">
        <f aca="false">IF(A38="","",IFERROR(D38*E38+F38,""))</f>
        <v/>
      </c>
      <c r="H38" s="6" t="str">
        <f aca="false">IF(A38="","",IFERROR(G38/D38,""))</f>
        <v/>
      </c>
      <c r="I38" s="7" t="str">
        <f aca="false">IF(A38="","",SUMIF(Ventas!$A$10:$A$209,A38,Ventas!$C$10:$C$209))</f>
        <v/>
      </c>
      <c r="J38" s="7" t="str">
        <f aca="false">IF(A38="","",D38-I38)</f>
        <v/>
      </c>
      <c r="K38" s="6" t="str">
        <f aca="false">IF(A38="","",IF(L38="OK",J38*H38,""))</f>
        <v/>
      </c>
      <c r="L38" s="11" t="str">
        <f aca="false">IF(A38="","",IF(AND(COUNTIF($A$10:$A$109,A38)=1,ISNUMBER(B38),C38&lt;&gt;"",ISNUMBER(D38),D38&gt;0,ISNUMBER(E38),E38&gt;0,ISNUMBER(F38),F38&gt;=0,I38&gt;=0,I38&lt;=D38),"OK","Revisa datos o cantidad vendida"))</f>
        <v/>
      </c>
    </row>
    <row r="39" customFormat="false" ht="21.75" hidden="false" customHeight="true" outlineLevel="0" collapsed="false">
      <c r="A39" s="8"/>
      <c r="B39" s="9"/>
      <c r="C39" s="8"/>
      <c r="D39" s="8"/>
      <c r="E39" s="10"/>
      <c r="F39" s="10"/>
      <c r="G39" s="6" t="str">
        <f aca="false">IF(A39="","",IFERROR(D39*E39+F39,""))</f>
        <v/>
      </c>
      <c r="H39" s="6" t="str">
        <f aca="false">IF(A39="","",IFERROR(G39/D39,""))</f>
        <v/>
      </c>
      <c r="I39" s="7" t="str">
        <f aca="false">IF(A39="","",SUMIF(Ventas!$A$10:$A$209,A39,Ventas!$C$10:$C$209))</f>
        <v/>
      </c>
      <c r="J39" s="7" t="str">
        <f aca="false">IF(A39="","",D39-I39)</f>
        <v/>
      </c>
      <c r="K39" s="6" t="str">
        <f aca="false">IF(A39="","",IF(L39="OK",J39*H39,""))</f>
        <v/>
      </c>
      <c r="L39" s="11" t="str">
        <f aca="false">IF(A39="","",IF(AND(COUNTIF($A$10:$A$109,A39)=1,ISNUMBER(B39),C39&lt;&gt;"",ISNUMBER(D39),D39&gt;0,ISNUMBER(E39),E39&gt;0,ISNUMBER(F39),F39&gt;=0,I39&gt;=0,I39&lt;=D39),"OK","Revisa datos o cantidad vendida"))</f>
        <v/>
      </c>
    </row>
    <row r="40" customFormat="false" ht="21.75" hidden="false" customHeight="true" outlineLevel="0" collapsed="false">
      <c r="A40" s="8"/>
      <c r="B40" s="9"/>
      <c r="C40" s="8"/>
      <c r="D40" s="8"/>
      <c r="E40" s="10"/>
      <c r="F40" s="10"/>
      <c r="G40" s="6" t="str">
        <f aca="false">IF(A40="","",IFERROR(D40*E40+F40,""))</f>
        <v/>
      </c>
      <c r="H40" s="6" t="str">
        <f aca="false">IF(A40="","",IFERROR(G40/D40,""))</f>
        <v/>
      </c>
      <c r="I40" s="7" t="str">
        <f aca="false">IF(A40="","",SUMIF(Ventas!$A$10:$A$209,A40,Ventas!$C$10:$C$209))</f>
        <v/>
      </c>
      <c r="J40" s="7" t="str">
        <f aca="false">IF(A40="","",D40-I40)</f>
        <v/>
      </c>
      <c r="K40" s="6" t="str">
        <f aca="false">IF(A40="","",IF(L40="OK",J40*H40,""))</f>
        <v/>
      </c>
      <c r="L40" s="11" t="str">
        <f aca="false">IF(A40="","",IF(AND(COUNTIF($A$10:$A$109,A40)=1,ISNUMBER(B40),C40&lt;&gt;"",ISNUMBER(D40),D40&gt;0,ISNUMBER(E40),E40&gt;0,ISNUMBER(F40),F40&gt;=0,I40&gt;=0,I40&lt;=D40),"OK","Revisa datos o cantidad vendida"))</f>
        <v/>
      </c>
    </row>
    <row r="41" customFormat="false" ht="21.75" hidden="false" customHeight="true" outlineLevel="0" collapsed="false">
      <c r="A41" s="8"/>
      <c r="B41" s="9"/>
      <c r="C41" s="8"/>
      <c r="D41" s="8"/>
      <c r="E41" s="10"/>
      <c r="F41" s="10"/>
      <c r="G41" s="6" t="str">
        <f aca="false">IF(A41="","",IFERROR(D41*E41+F41,""))</f>
        <v/>
      </c>
      <c r="H41" s="6" t="str">
        <f aca="false">IF(A41="","",IFERROR(G41/D41,""))</f>
        <v/>
      </c>
      <c r="I41" s="7" t="str">
        <f aca="false">IF(A41="","",SUMIF(Ventas!$A$10:$A$209,A41,Ventas!$C$10:$C$209))</f>
        <v/>
      </c>
      <c r="J41" s="7" t="str">
        <f aca="false">IF(A41="","",D41-I41)</f>
        <v/>
      </c>
      <c r="K41" s="6" t="str">
        <f aca="false">IF(A41="","",IF(L41="OK",J41*H41,""))</f>
        <v/>
      </c>
      <c r="L41" s="11" t="str">
        <f aca="false">IF(A41="","",IF(AND(COUNTIF($A$10:$A$109,A41)=1,ISNUMBER(B41),C41&lt;&gt;"",ISNUMBER(D41),D41&gt;0,ISNUMBER(E41),E41&gt;0,ISNUMBER(F41),F41&gt;=0,I41&gt;=0,I41&lt;=D41),"OK","Revisa datos o cantidad vendida"))</f>
        <v/>
      </c>
    </row>
    <row r="42" customFormat="false" ht="21.75" hidden="false" customHeight="true" outlineLevel="0" collapsed="false">
      <c r="A42" s="8"/>
      <c r="B42" s="9"/>
      <c r="C42" s="8"/>
      <c r="D42" s="8"/>
      <c r="E42" s="10"/>
      <c r="F42" s="10"/>
      <c r="G42" s="6" t="str">
        <f aca="false">IF(A42="","",IFERROR(D42*E42+F42,""))</f>
        <v/>
      </c>
      <c r="H42" s="6" t="str">
        <f aca="false">IF(A42="","",IFERROR(G42/D42,""))</f>
        <v/>
      </c>
      <c r="I42" s="7" t="str">
        <f aca="false">IF(A42="","",SUMIF(Ventas!$A$10:$A$209,A42,Ventas!$C$10:$C$209))</f>
        <v/>
      </c>
      <c r="J42" s="7" t="str">
        <f aca="false">IF(A42="","",D42-I42)</f>
        <v/>
      </c>
      <c r="K42" s="6" t="str">
        <f aca="false">IF(A42="","",IF(L42="OK",J42*H42,""))</f>
        <v/>
      </c>
      <c r="L42" s="11" t="str">
        <f aca="false">IF(A42="","",IF(AND(COUNTIF($A$10:$A$109,A42)=1,ISNUMBER(B42),C42&lt;&gt;"",ISNUMBER(D42),D42&gt;0,ISNUMBER(E42),E42&gt;0,ISNUMBER(F42),F42&gt;=0,I42&gt;=0,I42&lt;=D42),"OK","Revisa datos o cantidad vendida"))</f>
        <v/>
      </c>
    </row>
    <row r="43" customFormat="false" ht="21.75" hidden="false" customHeight="true" outlineLevel="0" collapsed="false">
      <c r="A43" s="8"/>
      <c r="B43" s="9"/>
      <c r="C43" s="8"/>
      <c r="D43" s="8"/>
      <c r="E43" s="10"/>
      <c r="F43" s="10"/>
      <c r="G43" s="6" t="str">
        <f aca="false">IF(A43="","",IFERROR(D43*E43+F43,""))</f>
        <v/>
      </c>
      <c r="H43" s="6" t="str">
        <f aca="false">IF(A43="","",IFERROR(G43/D43,""))</f>
        <v/>
      </c>
      <c r="I43" s="7" t="str">
        <f aca="false">IF(A43="","",SUMIF(Ventas!$A$10:$A$209,A43,Ventas!$C$10:$C$209))</f>
        <v/>
      </c>
      <c r="J43" s="7" t="str">
        <f aca="false">IF(A43="","",D43-I43)</f>
        <v/>
      </c>
      <c r="K43" s="6" t="str">
        <f aca="false">IF(A43="","",IF(L43="OK",J43*H43,""))</f>
        <v/>
      </c>
      <c r="L43" s="11" t="str">
        <f aca="false">IF(A43="","",IF(AND(COUNTIF($A$10:$A$109,A43)=1,ISNUMBER(B43),C43&lt;&gt;"",ISNUMBER(D43),D43&gt;0,ISNUMBER(E43),E43&gt;0,ISNUMBER(F43),F43&gt;=0,I43&gt;=0,I43&lt;=D43),"OK","Revisa datos o cantidad vendida"))</f>
        <v/>
      </c>
    </row>
    <row r="44" customFormat="false" ht="21.75" hidden="false" customHeight="true" outlineLevel="0" collapsed="false">
      <c r="A44" s="8"/>
      <c r="B44" s="9"/>
      <c r="C44" s="8"/>
      <c r="D44" s="8"/>
      <c r="E44" s="10"/>
      <c r="F44" s="10"/>
      <c r="G44" s="6" t="str">
        <f aca="false">IF(A44="","",IFERROR(D44*E44+F44,""))</f>
        <v/>
      </c>
      <c r="H44" s="6" t="str">
        <f aca="false">IF(A44="","",IFERROR(G44/D44,""))</f>
        <v/>
      </c>
      <c r="I44" s="7" t="str">
        <f aca="false">IF(A44="","",SUMIF(Ventas!$A$10:$A$209,A44,Ventas!$C$10:$C$209))</f>
        <v/>
      </c>
      <c r="J44" s="7" t="str">
        <f aca="false">IF(A44="","",D44-I44)</f>
        <v/>
      </c>
      <c r="K44" s="6" t="str">
        <f aca="false">IF(A44="","",IF(L44="OK",J44*H44,""))</f>
        <v/>
      </c>
      <c r="L44" s="11" t="str">
        <f aca="false">IF(A44="","",IF(AND(COUNTIF($A$10:$A$109,A44)=1,ISNUMBER(B44),C44&lt;&gt;"",ISNUMBER(D44),D44&gt;0,ISNUMBER(E44),E44&gt;0,ISNUMBER(F44),F44&gt;=0,I44&gt;=0,I44&lt;=D44),"OK","Revisa datos o cantidad vendida"))</f>
        <v/>
      </c>
    </row>
    <row r="45" customFormat="false" ht="21.75" hidden="false" customHeight="true" outlineLevel="0" collapsed="false">
      <c r="A45" s="8"/>
      <c r="B45" s="9"/>
      <c r="C45" s="8"/>
      <c r="D45" s="8"/>
      <c r="E45" s="10"/>
      <c r="F45" s="10"/>
      <c r="G45" s="6" t="str">
        <f aca="false">IF(A45="","",IFERROR(D45*E45+F45,""))</f>
        <v/>
      </c>
      <c r="H45" s="6" t="str">
        <f aca="false">IF(A45="","",IFERROR(G45/D45,""))</f>
        <v/>
      </c>
      <c r="I45" s="7" t="str">
        <f aca="false">IF(A45="","",SUMIF(Ventas!$A$10:$A$209,A45,Ventas!$C$10:$C$209))</f>
        <v/>
      </c>
      <c r="J45" s="7" t="str">
        <f aca="false">IF(A45="","",D45-I45)</f>
        <v/>
      </c>
      <c r="K45" s="6" t="str">
        <f aca="false">IF(A45="","",IF(L45="OK",J45*H45,""))</f>
        <v/>
      </c>
      <c r="L45" s="11" t="str">
        <f aca="false">IF(A45="","",IF(AND(COUNTIF($A$10:$A$109,A45)=1,ISNUMBER(B45),C45&lt;&gt;"",ISNUMBER(D45),D45&gt;0,ISNUMBER(E45),E45&gt;0,ISNUMBER(F45),F45&gt;=0,I45&gt;=0,I45&lt;=D45),"OK","Revisa datos o cantidad vendida"))</f>
        <v/>
      </c>
    </row>
    <row r="46" customFormat="false" ht="21.75" hidden="false" customHeight="true" outlineLevel="0" collapsed="false">
      <c r="A46" s="8"/>
      <c r="B46" s="9"/>
      <c r="C46" s="8"/>
      <c r="D46" s="8"/>
      <c r="E46" s="10"/>
      <c r="F46" s="10"/>
      <c r="G46" s="6" t="str">
        <f aca="false">IF(A46="","",IFERROR(D46*E46+F46,""))</f>
        <v/>
      </c>
      <c r="H46" s="6" t="str">
        <f aca="false">IF(A46="","",IFERROR(G46/D46,""))</f>
        <v/>
      </c>
      <c r="I46" s="7" t="str">
        <f aca="false">IF(A46="","",SUMIF(Ventas!$A$10:$A$209,A46,Ventas!$C$10:$C$209))</f>
        <v/>
      </c>
      <c r="J46" s="7" t="str">
        <f aca="false">IF(A46="","",D46-I46)</f>
        <v/>
      </c>
      <c r="K46" s="6" t="str">
        <f aca="false">IF(A46="","",IF(L46="OK",J46*H46,""))</f>
        <v/>
      </c>
      <c r="L46" s="11" t="str">
        <f aca="false">IF(A46="","",IF(AND(COUNTIF($A$10:$A$109,A46)=1,ISNUMBER(B46),C46&lt;&gt;"",ISNUMBER(D46),D46&gt;0,ISNUMBER(E46),E46&gt;0,ISNUMBER(F46),F46&gt;=0,I46&gt;=0,I46&lt;=D46),"OK","Revisa datos o cantidad vendida"))</f>
        <v/>
      </c>
    </row>
    <row r="47" customFormat="false" ht="21.75" hidden="false" customHeight="true" outlineLevel="0" collapsed="false">
      <c r="A47" s="8"/>
      <c r="B47" s="9"/>
      <c r="C47" s="8"/>
      <c r="D47" s="8"/>
      <c r="E47" s="10"/>
      <c r="F47" s="10"/>
      <c r="G47" s="6" t="str">
        <f aca="false">IF(A47="","",IFERROR(D47*E47+F47,""))</f>
        <v/>
      </c>
      <c r="H47" s="6" t="str">
        <f aca="false">IF(A47="","",IFERROR(G47/D47,""))</f>
        <v/>
      </c>
      <c r="I47" s="7" t="str">
        <f aca="false">IF(A47="","",SUMIF(Ventas!$A$10:$A$209,A47,Ventas!$C$10:$C$209))</f>
        <v/>
      </c>
      <c r="J47" s="7" t="str">
        <f aca="false">IF(A47="","",D47-I47)</f>
        <v/>
      </c>
      <c r="K47" s="6" t="str">
        <f aca="false">IF(A47="","",IF(L47="OK",J47*H47,""))</f>
        <v/>
      </c>
      <c r="L47" s="11" t="str">
        <f aca="false">IF(A47="","",IF(AND(COUNTIF($A$10:$A$109,A47)=1,ISNUMBER(B47),C47&lt;&gt;"",ISNUMBER(D47),D47&gt;0,ISNUMBER(E47),E47&gt;0,ISNUMBER(F47),F47&gt;=0,I47&gt;=0,I47&lt;=D47),"OK","Revisa datos o cantidad vendida"))</f>
        <v/>
      </c>
    </row>
    <row r="48" customFormat="false" ht="21.75" hidden="false" customHeight="true" outlineLevel="0" collapsed="false">
      <c r="A48" s="8"/>
      <c r="B48" s="9"/>
      <c r="C48" s="8"/>
      <c r="D48" s="8"/>
      <c r="E48" s="10"/>
      <c r="F48" s="10"/>
      <c r="G48" s="6" t="str">
        <f aca="false">IF(A48="","",IFERROR(D48*E48+F48,""))</f>
        <v/>
      </c>
      <c r="H48" s="6" t="str">
        <f aca="false">IF(A48="","",IFERROR(G48/D48,""))</f>
        <v/>
      </c>
      <c r="I48" s="7" t="str">
        <f aca="false">IF(A48="","",SUMIF(Ventas!$A$10:$A$209,A48,Ventas!$C$10:$C$209))</f>
        <v/>
      </c>
      <c r="J48" s="7" t="str">
        <f aca="false">IF(A48="","",D48-I48)</f>
        <v/>
      </c>
      <c r="K48" s="6" t="str">
        <f aca="false">IF(A48="","",IF(L48="OK",J48*H48,""))</f>
        <v/>
      </c>
      <c r="L48" s="11" t="str">
        <f aca="false">IF(A48="","",IF(AND(COUNTIF($A$10:$A$109,A48)=1,ISNUMBER(B48),C48&lt;&gt;"",ISNUMBER(D48),D48&gt;0,ISNUMBER(E48),E48&gt;0,ISNUMBER(F48),F48&gt;=0,I48&gt;=0,I48&lt;=D48),"OK","Revisa datos o cantidad vendida"))</f>
        <v/>
      </c>
    </row>
    <row r="49" customFormat="false" ht="21.75" hidden="false" customHeight="true" outlineLevel="0" collapsed="false">
      <c r="A49" s="8"/>
      <c r="B49" s="9"/>
      <c r="C49" s="8"/>
      <c r="D49" s="8"/>
      <c r="E49" s="10"/>
      <c r="F49" s="10"/>
      <c r="G49" s="6" t="str">
        <f aca="false">IF(A49="","",IFERROR(D49*E49+F49,""))</f>
        <v/>
      </c>
      <c r="H49" s="6" t="str">
        <f aca="false">IF(A49="","",IFERROR(G49/D49,""))</f>
        <v/>
      </c>
      <c r="I49" s="7" t="str">
        <f aca="false">IF(A49="","",SUMIF(Ventas!$A$10:$A$209,A49,Ventas!$C$10:$C$209))</f>
        <v/>
      </c>
      <c r="J49" s="7" t="str">
        <f aca="false">IF(A49="","",D49-I49)</f>
        <v/>
      </c>
      <c r="K49" s="6" t="str">
        <f aca="false">IF(A49="","",IF(L49="OK",J49*H49,""))</f>
        <v/>
      </c>
      <c r="L49" s="11" t="str">
        <f aca="false">IF(A49="","",IF(AND(COUNTIF($A$10:$A$109,A49)=1,ISNUMBER(B49),C49&lt;&gt;"",ISNUMBER(D49),D49&gt;0,ISNUMBER(E49),E49&gt;0,ISNUMBER(F49),F49&gt;=0,I49&gt;=0,I49&lt;=D49),"OK","Revisa datos o cantidad vendida"))</f>
        <v/>
      </c>
    </row>
    <row r="50" customFormat="false" ht="21.75" hidden="false" customHeight="true" outlineLevel="0" collapsed="false">
      <c r="A50" s="8"/>
      <c r="B50" s="9"/>
      <c r="C50" s="8"/>
      <c r="D50" s="8"/>
      <c r="E50" s="10"/>
      <c r="F50" s="10"/>
      <c r="G50" s="6" t="str">
        <f aca="false">IF(A50="","",IFERROR(D50*E50+F50,""))</f>
        <v/>
      </c>
      <c r="H50" s="6" t="str">
        <f aca="false">IF(A50="","",IFERROR(G50/D50,""))</f>
        <v/>
      </c>
      <c r="I50" s="7" t="str">
        <f aca="false">IF(A50="","",SUMIF(Ventas!$A$10:$A$209,A50,Ventas!$C$10:$C$209))</f>
        <v/>
      </c>
      <c r="J50" s="7" t="str">
        <f aca="false">IF(A50="","",D50-I50)</f>
        <v/>
      </c>
      <c r="K50" s="6" t="str">
        <f aca="false">IF(A50="","",IF(L50="OK",J50*H50,""))</f>
        <v/>
      </c>
      <c r="L50" s="11" t="str">
        <f aca="false">IF(A50="","",IF(AND(COUNTIF($A$10:$A$109,A50)=1,ISNUMBER(B50),C50&lt;&gt;"",ISNUMBER(D50),D50&gt;0,ISNUMBER(E50),E50&gt;0,ISNUMBER(F50),F50&gt;=0,I50&gt;=0,I50&lt;=D50),"OK","Revisa datos o cantidad vendida"))</f>
        <v/>
      </c>
    </row>
    <row r="51" customFormat="false" ht="21.75" hidden="false" customHeight="true" outlineLevel="0" collapsed="false">
      <c r="A51" s="8"/>
      <c r="B51" s="9"/>
      <c r="C51" s="8"/>
      <c r="D51" s="8"/>
      <c r="E51" s="10"/>
      <c r="F51" s="10"/>
      <c r="G51" s="6" t="str">
        <f aca="false">IF(A51="","",IFERROR(D51*E51+F51,""))</f>
        <v/>
      </c>
      <c r="H51" s="6" t="str">
        <f aca="false">IF(A51="","",IFERROR(G51/D51,""))</f>
        <v/>
      </c>
      <c r="I51" s="7" t="str">
        <f aca="false">IF(A51="","",SUMIF(Ventas!$A$10:$A$209,A51,Ventas!$C$10:$C$209))</f>
        <v/>
      </c>
      <c r="J51" s="7" t="str">
        <f aca="false">IF(A51="","",D51-I51)</f>
        <v/>
      </c>
      <c r="K51" s="6" t="str">
        <f aca="false">IF(A51="","",IF(L51="OK",J51*H51,""))</f>
        <v/>
      </c>
      <c r="L51" s="11" t="str">
        <f aca="false">IF(A51="","",IF(AND(COUNTIF($A$10:$A$109,A51)=1,ISNUMBER(B51),C51&lt;&gt;"",ISNUMBER(D51),D51&gt;0,ISNUMBER(E51),E51&gt;0,ISNUMBER(F51),F51&gt;=0,I51&gt;=0,I51&lt;=D51),"OK","Revisa datos o cantidad vendida"))</f>
        <v/>
      </c>
    </row>
    <row r="52" customFormat="false" ht="21.75" hidden="false" customHeight="true" outlineLevel="0" collapsed="false">
      <c r="A52" s="8"/>
      <c r="B52" s="9"/>
      <c r="C52" s="8"/>
      <c r="D52" s="8"/>
      <c r="E52" s="10"/>
      <c r="F52" s="10"/>
      <c r="G52" s="6" t="str">
        <f aca="false">IF(A52="","",IFERROR(D52*E52+F52,""))</f>
        <v/>
      </c>
      <c r="H52" s="6" t="str">
        <f aca="false">IF(A52="","",IFERROR(G52/D52,""))</f>
        <v/>
      </c>
      <c r="I52" s="7" t="str">
        <f aca="false">IF(A52="","",SUMIF(Ventas!$A$10:$A$209,A52,Ventas!$C$10:$C$209))</f>
        <v/>
      </c>
      <c r="J52" s="7" t="str">
        <f aca="false">IF(A52="","",D52-I52)</f>
        <v/>
      </c>
      <c r="K52" s="6" t="str">
        <f aca="false">IF(A52="","",IF(L52="OK",J52*H52,""))</f>
        <v/>
      </c>
      <c r="L52" s="11" t="str">
        <f aca="false">IF(A52="","",IF(AND(COUNTIF($A$10:$A$109,A52)=1,ISNUMBER(B52),C52&lt;&gt;"",ISNUMBER(D52),D52&gt;0,ISNUMBER(E52),E52&gt;0,ISNUMBER(F52),F52&gt;=0,I52&gt;=0,I52&lt;=D52),"OK","Revisa datos o cantidad vendida"))</f>
        <v/>
      </c>
    </row>
    <row r="53" customFormat="false" ht="21.75" hidden="false" customHeight="true" outlineLevel="0" collapsed="false">
      <c r="A53" s="8"/>
      <c r="B53" s="9"/>
      <c r="C53" s="8"/>
      <c r="D53" s="8"/>
      <c r="E53" s="10"/>
      <c r="F53" s="10"/>
      <c r="G53" s="6" t="str">
        <f aca="false">IF(A53="","",IFERROR(D53*E53+F53,""))</f>
        <v/>
      </c>
      <c r="H53" s="6" t="str">
        <f aca="false">IF(A53="","",IFERROR(G53/D53,""))</f>
        <v/>
      </c>
      <c r="I53" s="7" t="str">
        <f aca="false">IF(A53="","",SUMIF(Ventas!$A$10:$A$209,A53,Ventas!$C$10:$C$209))</f>
        <v/>
      </c>
      <c r="J53" s="7" t="str">
        <f aca="false">IF(A53="","",D53-I53)</f>
        <v/>
      </c>
      <c r="K53" s="6" t="str">
        <f aca="false">IF(A53="","",IF(L53="OK",J53*H53,""))</f>
        <v/>
      </c>
      <c r="L53" s="11" t="str">
        <f aca="false">IF(A53="","",IF(AND(COUNTIF($A$10:$A$109,A53)=1,ISNUMBER(B53),C53&lt;&gt;"",ISNUMBER(D53),D53&gt;0,ISNUMBER(E53),E53&gt;0,ISNUMBER(F53),F53&gt;=0,I53&gt;=0,I53&lt;=D53),"OK","Revisa datos o cantidad vendida"))</f>
        <v/>
      </c>
    </row>
    <row r="54" customFormat="false" ht="21.75" hidden="false" customHeight="true" outlineLevel="0" collapsed="false">
      <c r="A54" s="8"/>
      <c r="B54" s="9"/>
      <c r="C54" s="8"/>
      <c r="D54" s="8"/>
      <c r="E54" s="10"/>
      <c r="F54" s="10"/>
      <c r="G54" s="6" t="str">
        <f aca="false">IF(A54="","",IFERROR(D54*E54+F54,""))</f>
        <v/>
      </c>
      <c r="H54" s="6" t="str">
        <f aca="false">IF(A54="","",IFERROR(G54/D54,""))</f>
        <v/>
      </c>
      <c r="I54" s="7" t="str">
        <f aca="false">IF(A54="","",SUMIF(Ventas!$A$10:$A$209,A54,Ventas!$C$10:$C$209))</f>
        <v/>
      </c>
      <c r="J54" s="7" t="str">
        <f aca="false">IF(A54="","",D54-I54)</f>
        <v/>
      </c>
      <c r="K54" s="6" t="str">
        <f aca="false">IF(A54="","",IF(L54="OK",J54*H54,""))</f>
        <v/>
      </c>
      <c r="L54" s="11" t="str">
        <f aca="false">IF(A54="","",IF(AND(COUNTIF($A$10:$A$109,A54)=1,ISNUMBER(B54),C54&lt;&gt;"",ISNUMBER(D54),D54&gt;0,ISNUMBER(E54),E54&gt;0,ISNUMBER(F54),F54&gt;=0,I54&gt;=0,I54&lt;=D54),"OK","Revisa datos o cantidad vendida"))</f>
        <v/>
      </c>
    </row>
    <row r="55" customFormat="false" ht="21.75" hidden="false" customHeight="true" outlineLevel="0" collapsed="false">
      <c r="A55" s="8"/>
      <c r="B55" s="9"/>
      <c r="C55" s="8"/>
      <c r="D55" s="8"/>
      <c r="E55" s="10"/>
      <c r="F55" s="10"/>
      <c r="G55" s="6" t="str">
        <f aca="false">IF(A55="","",IFERROR(D55*E55+F55,""))</f>
        <v/>
      </c>
      <c r="H55" s="6" t="str">
        <f aca="false">IF(A55="","",IFERROR(G55/D55,""))</f>
        <v/>
      </c>
      <c r="I55" s="7" t="str">
        <f aca="false">IF(A55="","",SUMIF(Ventas!$A$10:$A$209,A55,Ventas!$C$10:$C$209))</f>
        <v/>
      </c>
      <c r="J55" s="7" t="str">
        <f aca="false">IF(A55="","",D55-I55)</f>
        <v/>
      </c>
      <c r="K55" s="6" t="str">
        <f aca="false">IF(A55="","",IF(L55="OK",J55*H55,""))</f>
        <v/>
      </c>
      <c r="L55" s="11" t="str">
        <f aca="false">IF(A55="","",IF(AND(COUNTIF($A$10:$A$109,A55)=1,ISNUMBER(B55),C55&lt;&gt;"",ISNUMBER(D55),D55&gt;0,ISNUMBER(E55),E55&gt;0,ISNUMBER(F55),F55&gt;=0,I55&gt;=0,I55&lt;=D55),"OK","Revisa datos o cantidad vendida"))</f>
        <v/>
      </c>
    </row>
    <row r="56" customFormat="false" ht="21.75" hidden="false" customHeight="true" outlineLevel="0" collapsed="false">
      <c r="A56" s="8"/>
      <c r="B56" s="9"/>
      <c r="C56" s="8"/>
      <c r="D56" s="8"/>
      <c r="E56" s="10"/>
      <c r="F56" s="10"/>
      <c r="G56" s="6" t="str">
        <f aca="false">IF(A56="","",IFERROR(D56*E56+F56,""))</f>
        <v/>
      </c>
      <c r="H56" s="6" t="str">
        <f aca="false">IF(A56="","",IFERROR(G56/D56,""))</f>
        <v/>
      </c>
      <c r="I56" s="7" t="str">
        <f aca="false">IF(A56="","",SUMIF(Ventas!$A$10:$A$209,A56,Ventas!$C$10:$C$209))</f>
        <v/>
      </c>
      <c r="J56" s="7" t="str">
        <f aca="false">IF(A56="","",D56-I56)</f>
        <v/>
      </c>
      <c r="K56" s="6" t="str">
        <f aca="false">IF(A56="","",IF(L56="OK",J56*H56,""))</f>
        <v/>
      </c>
      <c r="L56" s="11" t="str">
        <f aca="false">IF(A56="","",IF(AND(COUNTIF($A$10:$A$109,A56)=1,ISNUMBER(B56),C56&lt;&gt;"",ISNUMBER(D56),D56&gt;0,ISNUMBER(E56),E56&gt;0,ISNUMBER(F56),F56&gt;=0,I56&gt;=0,I56&lt;=D56),"OK","Revisa datos o cantidad vendida"))</f>
        <v/>
      </c>
    </row>
    <row r="57" customFormat="false" ht="21.75" hidden="false" customHeight="true" outlineLevel="0" collapsed="false">
      <c r="A57" s="8"/>
      <c r="B57" s="9"/>
      <c r="C57" s="8"/>
      <c r="D57" s="8"/>
      <c r="E57" s="10"/>
      <c r="F57" s="10"/>
      <c r="G57" s="6" t="str">
        <f aca="false">IF(A57="","",IFERROR(D57*E57+F57,""))</f>
        <v/>
      </c>
      <c r="H57" s="6" t="str">
        <f aca="false">IF(A57="","",IFERROR(G57/D57,""))</f>
        <v/>
      </c>
      <c r="I57" s="7" t="str">
        <f aca="false">IF(A57="","",SUMIF(Ventas!$A$10:$A$209,A57,Ventas!$C$10:$C$209))</f>
        <v/>
      </c>
      <c r="J57" s="7" t="str">
        <f aca="false">IF(A57="","",D57-I57)</f>
        <v/>
      </c>
      <c r="K57" s="6" t="str">
        <f aca="false">IF(A57="","",IF(L57="OK",J57*H57,""))</f>
        <v/>
      </c>
      <c r="L57" s="11" t="str">
        <f aca="false">IF(A57="","",IF(AND(COUNTIF($A$10:$A$109,A57)=1,ISNUMBER(B57),C57&lt;&gt;"",ISNUMBER(D57),D57&gt;0,ISNUMBER(E57),E57&gt;0,ISNUMBER(F57),F57&gt;=0,I57&gt;=0,I57&lt;=D57),"OK","Revisa datos o cantidad vendida"))</f>
        <v/>
      </c>
    </row>
    <row r="58" customFormat="false" ht="21.75" hidden="false" customHeight="true" outlineLevel="0" collapsed="false">
      <c r="A58" s="8"/>
      <c r="B58" s="9"/>
      <c r="C58" s="8"/>
      <c r="D58" s="8"/>
      <c r="E58" s="10"/>
      <c r="F58" s="10"/>
      <c r="G58" s="6" t="str">
        <f aca="false">IF(A58="","",IFERROR(D58*E58+F58,""))</f>
        <v/>
      </c>
      <c r="H58" s="6" t="str">
        <f aca="false">IF(A58="","",IFERROR(G58/D58,""))</f>
        <v/>
      </c>
      <c r="I58" s="7" t="str">
        <f aca="false">IF(A58="","",SUMIF(Ventas!$A$10:$A$209,A58,Ventas!$C$10:$C$209))</f>
        <v/>
      </c>
      <c r="J58" s="7" t="str">
        <f aca="false">IF(A58="","",D58-I58)</f>
        <v/>
      </c>
      <c r="K58" s="6" t="str">
        <f aca="false">IF(A58="","",IF(L58="OK",J58*H58,""))</f>
        <v/>
      </c>
      <c r="L58" s="11" t="str">
        <f aca="false">IF(A58="","",IF(AND(COUNTIF($A$10:$A$109,A58)=1,ISNUMBER(B58),C58&lt;&gt;"",ISNUMBER(D58),D58&gt;0,ISNUMBER(E58),E58&gt;0,ISNUMBER(F58),F58&gt;=0,I58&gt;=0,I58&lt;=D58),"OK","Revisa datos o cantidad vendida"))</f>
        <v/>
      </c>
    </row>
    <row r="59" customFormat="false" ht="21.75" hidden="false" customHeight="true" outlineLevel="0" collapsed="false">
      <c r="A59" s="8"/>
      <c r="B59" s="9"/>
      <c r="C59" s="8"/>
      <c r="D59" s="8"/>
      <c r="E59" s="10"/>
      <c r="F59" s="10"/>
      <c r="G59" s="6" t="str">
        <f aca="false">IF(A59="","",IFERROR(D59*E59+F59,""))</f>
        <v/>
      </c>
      <c r="H59" s="6" t="str">
        <f aca="false">IF(A59="","",IFERROR(G59/D59,""))</f>
        <v/>
      </c>
      <c r="I59" s="7" t="str">
        <f aca="false">IF(A59="","",SUMIF(Ventas!$A$10:$A$209,A59,Ventas!$C$10:$C$209))</f>
        <v/>
      </c>
      <c r="J59" s="7" t="str">
        <f aca="false">IF(A59="","",D59-I59)</f>
        <v/>
      </c>
      <c r="K59" s="6" t="str">
        <f aca="false">IF(A59="","",IF(L59="OK",J59*H59,""))</f>
        <v/>
      </c>
      <c r="L59" s="11" t="str">
        <f aca="false">IF(A59="","",IF(AND(COUNTIF($A$10:$A$109,A59)=1,ISNUMBER(B59),C59&lt;&gt;"",ISNUMBER(D59),D59&gt;0,ISNUMBER(E59),E59&gt;0,ISNUMBER(F59),F59&gt;=0,I59&gt;=0,I59&lt;=D59),"OK","Revisa datos o cantidad vendida"))</f>
        <v/>
      </c>
    </row>
    <row r="60" customFormat="false" ht="21.75" hidden="false" customHeight="true" outlineLevel="0" collapsed="false">
      <c r="A60" s="8"/>
      <c r="B60" s="9"/>
      <c r="C60" s="8"/>
      <c r="D60" s="8"/>
      <c r="E60" s="10"/>
      <c r="F60" s="10"/>
      <c r="G60" s="6" t="str">
        <f aca="false">IF(A60="","",IFERROR(D60*E60+F60,""))</f>
        <v/>
      </c>
      <c r="H60" s="6" t="str">
        <f aca="false">IF(A60="","",IFERROR(G60/D60,""))</f>
        <v/>
      </c>
      <c r="I60" s="7" t="str">
        <f aca="false">IF(A60="","",SUMIF(Ventas!$A$10:$A$209,A60,Ventas!$C$10:$C$209))</f>
        <v/>
      </c>
      <c r="J60" s="7" t="str">
        <f aca="false">IF(A60="","",D60-I60)</f>
        <v/>
      </c>
      <c r="K60" s="6" t="str">
        <f aca="false">IF(A60="","",IF(L60="OK",J60*H60,""))</f>
        <v/>
      </c>
      <c r="L60" s="11" t="str">
        <f aca="false">IF(A60="","",IF(AND(COUNTIF($A$10:$A$109,A60)=1,ISNUMBER(B60),C60&lt;&gt;"",ISNUMBER(D60),D60&gt;0,ISNUMBER(E60),E60&gt;0,ISNUMBER(F60),F60&gt;=0,I60&gt;=0,I60&lt;=D60),"OK","Revisa datos o cantidad vendida"))</f>
        <v/>
      </c>
    </row>
    <row r="61" customFormat="false" ht="21.75" hidden="false" customHeight="true" outlineLevel="0" collapsed="false">
      <c r="A61" s="8"/>
      <c r="B61" s="9"/>
      <c r="C61" s="8"/>
      <c r="D61" s="8"/>
      <c r="E61" s="10"/>
      <c r="F61" s="10"/>
      <c r="G61" s="6" t="str">
        <f aca="false">IF(A61="","",IFERROR(D61*E61+F61,""))</f>
        <v/>
      </c>
      <c r="H61" s="6" t="str">
        <f aca="false">IF(A61="","",IFERROR(G61/D61,""))</f>
        <v/>
      </c>
      <c r="I61" s="7" t="str">
        <f aca="false">IF(A61="","",SUMIF(Ventas!$A$10:$A$209,A61,Ventas!$C$10:$C$209))</f>
        <v/>
      </c>
      <c r="J61" s="7" t="str">
        <f aca="false">IF(A61="","",D61-I61)</f>
        <v/>
      </c>
      <c r="K61" s="6" t="str">
        <f aca="false">IF(A61="","",IF(L61="OK",J61*H61,""))</f>
        <v/>
      </c>
      <c r="L61" s="11" t="str">
        <f aca="false">IF(A61="","",IF(AND(COUNTIF($A$10:$A$109,A61)=1,ISNUMBER(B61),C61&lt;&gt;"",ISNUMBER(D61),D61&gt;0,ISNUMBER(E61),E61&gt;0,ISNUMBER(F61),F61&gt;=0,I61&gt;=0,I61&lt;=D61),"OK","Revisa datos o cantidad vendida"))</f>
        <v/>
      </c>
    </row>
    <row r="62" customFormat="false" ht="21.75" hidden="false" customHeight="true" outlineLevel="0" collapsed="false">
      <c r="A62" s="8"/>
      <c r="B62" s="9"/>
      <c r="C62" s="8"/>
      <c r="D62" s="8"/>
      <c r="E62" s="10"/>
      <c r="F62" s="10"/>
      <c r="G62" s="6" t="str">
        <f aca="false">IF(A62="","",IFERROR(D62*E62+F62,""))</f>
        <v/>
      </c>
      <c r="H62" s="6" t="str">
        <f aca="false">IF(A62="","",IFERROR(G62/D62,""))</f>
        <v/>
      </c>
      <c r="I62" s="7" t="str">
        <f aca="false">IF(A62="","",SUMIF(Ventas!$A$10:$A$209,A62,Ventas!$C$10:$C$209))</f>
        <v/>
      </c>
      <c r="J62" s="7" t="str">
        <f aca="false">IF(A62="","",D62-I62)</f>
        <v/>
      </c>
      <c r="K62" s="6" t="str">
        <f aca="false">IF(A62="","",IF(L62="OK",J62*H62,""))</f>
        <v/>
      </c>
      <c r="L62" s="11" t="str">
        <f aca="false">IF(A62="","",IF(AND(COUNTIF($A$10:$A$109,A62)=1,ISNUMBER(B62),C62&lt;&gt;"",ISNUMBER(D62),D62&gt;0,ISNUMBER(E62),E62&gt;0,ISNUMBER(F62),F62&gt;=0,I62&gt;=0,I62&lt;=D62),"OK","Revisa datos o cantidad vendida"))</f>
        <v/>
      </c>
    </row>
    <row r="63" customFormat="false" ht="21.75" hidden="false" customHeight="true" outlineLevel="0" collapsed="false">
      <c r="A63" s="8"/>
      <c r="B63" s="9"/>
      <c r="C63" s="8"/>
      <c r="D63" s="8"/>
      <c r="E63" s="10"/>
      <c r="F63" s="10"/>
      <c r="G63" s="6" t="str">
        <f aca="false">IF(A63="","",IFERROR(D63*E63+F63,""))</f>
        <v/>
      </c>
      <c r="H63" s="6" t="str">
        <f aca="false">IF(A63="","",IFERROR(G63/D63,""))</f>
        <v/>
      </c>
      <c r="I63" s="7" t="str">
        <f aca="false">IF(A63="","",SUMIF(Ventas!$A$10:$A$209,A63,Ventas!$C$10:$C$209))</f>
        <v/>
      </c>
      <c r="J63" s="7" t="str">
        <f aca="false">IF(A63="","",D63-I63)</f>
        <v/>
      </c>
      <c r="K63" s="6" t="str">
        <f aca="false">IF(A63="","",IF(L63="OK",J63*H63,""))</f>
        <v/>
      </c>
      <c r="L63" s="11" t="str">
        <f aca="false">IF(A63="","",IF(AND(COUNTIF($A$10:$A$109,A63)=1,ISNUMBER(B63),C63&lt;&gt;"",ISNUMBER(D63),D63&gt;0,ISNUMBER(E63),E63&gt;0,ISNUMBER(F63),F63&gt;=0,I63&gt;=0,I63&lt;=D63),"OK","Revisa datos o cantidad vendida"))</f>
        <v/>
      </c>
    </row>
    <row r="64" customFormat="false" ht="21.75" hidden="false" customHeight="true" outlineLevel="0" collapsed="false">
      <c r="A64" s="8"/>
      <c r="B64" s="9"/>
      <c r="C64" s="8"/>
      <c r="D64" s="8"/>
      <c r="E64" s="10"/>
      <c r="F64" s="10"/>
      <c r="G64" s="6" t="str">
        <f aca="false">IF(A64="","",IFERROR(D64*E64+F64,""))</f>
        <v/>
      </c>
      <c r="H64" s="6" t="str">
        <f aca="false">IF(A64="","",IFERROR(G64/D64,""))</f>
        <v/>
      </c>
      <c r="I64" s="7" t="str">
        <f aca="false">IF(A64="","",SUMIF(Ventas!$A$10:$A$209,A64,Ventas!$C$10:$C$209))</f>
        <v/>
      </c>
      <c r="J64" s="7" t="str">
        <f aca="false">IF(A64="","",D64-I64)</f>
        <v/>
      </c>
      <c r="K64" s="6" t="str">
        <f aca="false">IF(A64="","",IF(L64="OK",J64*H64,""))</f>
        <v/>
      </c>
      <c r="L64" s="11" t="str">
        <f aca="false">IF(A64="","",IF(AND(COUNTIF($A$10:$A$109,A64)=1,ISNUMBER(B64),C64&lt;&gt;"",ISNUMBER(D64),D64&gt;0,ISNUMBER(E64),E64&gt;0,ISNUMBER(F64),F64&gt;=0,I64&gt;=0,I64&lt;=D64),"OK","Revisa datos o cantidad vendida"))</f>
        <v/>
      </c>
    </row>
    <row r="65" customFormat="false" ht="21.75" hidden="false" customHeight="true" outlineLevel="0" collapsed="false">
      <c r="A65" s="8"/>
      <c r="B65" s="9"/>
      <c r="C65" s="8"/>
      <c r="D65" s="8"/>
      <c r="E65" s="10"/>
      <c r="F65" s="10"/>
      <c r="G65" s="6" t="str">
        <f aca="false">IF(A65="","",IFERROR(D65*E65+F65,""))</f>
        <v/>
      </c>
      <c r="H65" s="6" t="str">
        <f aca="false">IF(A65="","",IFERROR(G65/D65,""))</f>
        <v/>
      </c>
      <c r="I65" s="7" t="str">
        <f aca="false">IF(A65="","",SUMIF(Ventas!$A$10:$A$209,A65,Ventas!$C$10:$C$209))</f>
        <v/>
      </c>
      <c r="J65" s="7" t="str">
        <f aca="false">IF(A65="","",D65-I65)</f>
        <v/>
      </c>
      <c r="K65" s="6" t="str">
        <f aca="false">IF(A65="","",IF(L65="OK",J65*H65,""))</f>
        <v/>
      </c>
      <c r="L65" s="11" t="str">
        <f aca="false">IF(A65="","",IF(AND(COUNTIF($A$10:$A$109,A65)=1,ISNUMBER(B65),C65&lt;&gt;"",ISNUMBER(D65),D65&gt;0,ISNUMBER(E65),E65&gt;0,ISNUMBER(F65),F65&gt;=0,I65&gt;=0,I65&lt;=D65),"OK","Revisa datos o cantidad vendida"))</f>
        <v/>
      </c>
    </row>
    <row r="66" customFormat="false" ht="21.75" hidden="false" customHeight="true" outlineLevel="0" collapsed="false">
      <c r="A66" s="8"/>
      <c r="B66" s="9"/>
      <c r="C66" s="8"/>
      <c r="D66" s="8"/>
      <c r="E66" s="10"/>
      <c r="F66" s="10"/>
      <c r="G66" s="6" t="str">
        <f aca="false">IF(A66="","",IFERROR(D66*E66+F66,""))</f>
        <v/>
      </c>
      <c r="H66" s="6" t="str">
        <f aca="false">IF(A66="","",IFERROR(G66/D66,""))</f>
        <v/>
      </c>
      <c r="I66" s="7" t="str">
        <f aca="false">IF(A66="","",SUMIF(Ventas!$A$10:$A$209,A66,Ventas!$C$10:$C$209))</f>
        <v/>
      </c>
      <c r="J66" s="7" t="str">
        <f aca="false">IF(A66="","",D66-I66)</f>
        <v/>
      </c>
      <c r="K66" s="6" t="str">
        <f aca="false">IF(A66="","",IF(L66="OK",J66*H66,""))</f>
        <v/>
      </c>
      <c r="L66" s="11" t="str">
        <f aca="false">IF(A66="","",IF(AND(COUNTIF($A$10:$A$109,A66)=1,ISNUMBER(B66),C66&lt;&gt;"",ISNUMBER(D66),D66&gt;0,ISNUMBER(E66),E66&gt;0,ISNUMBER(F66),F66&gt;=0,I66&gt;=0,I66&lt;=D66),"OK","Revisa datos o cantidad vendida"))</f>
        <v/>
      </c>
    </row>
    <row r="67" customFormat="false" ht="21.75" hidden="false" customHeight="true" outlineLevel="0" collapsed="false">
      <c r="A67" s="8"/>
      <c r="B67" s="9"/>
      <c r="C67" s="8"/>
      <c r="D67" s="8"/>
      <c r="E67" s="10"/>
      <c r="F67" s="10"/>
      <c r="G67" s="6" t="str">
        <f aca="false">IF(A67="","",IFERROR(D67*E67+F67,""))</f>
        <v/>
      </c>
      <c r="H67" s="6" t="str">
        <f aca="false">IF(A67="","",IFERROR(G67/D67,""))</f>
        <v/>
      </c>
      <c r="I67" s="7" t="str">
        <f aca="false">IF(A67="","",SUMIF(Ventas!$A$10:$A$209,A67,Ventas!$C$10:$C$209))</f>
        <v/>
      </c>
      <c r="J67" s="7" t="str">
        <f aca="false">IF(A67="","",D67-I67)</f>
        <v/>
      </c>
      <c r="K67" s="6" t="str">
        <f aca="false">IF(A67="","",IF(L67="OK",J67*H67,""))</f>
        <v/>
      </c>
      <c r="L67" s="11" t="str">
        <f aca="false">IF(A67="","",IF(AND(COUNTIF($A$10:$A$109,A67)=1,ISNUMBER(B67),C67&lt;&gt;"",ISNUMBER(D67),D67&gt;0,ISNUMBER(E67),E67&gt;0,ISNUMBER(F67),F67&gt;=0,I67&gt;=0,I67&lt;=D67),"OK","Revisa datos o cantidad vendida"))</f>
        <v/>
      </c>
    </row>
    <row r="68" customFormat="false" ht="21.75" hidden="false" customHeight="true" outlineLevel="0" collapsed="false">
      <c r="A68" s="8"/>
      <c r="B68" s="9"/>
      <c r="C68" s="8"/>
      <c r="D68" s="8"/>
      <c r="E68" s="10"/>
      <c r="F68" s="10"/>
      <c r="G68" s="6" t="str">
        <f aca="false">IF(A68="","",IFERROR(D68*E68+F68,""))</f>
        <v/>
      </c>
      <c r="H68" s="6" t="str">
        <f aca="false">IF(A68="","",IFERROR(G68/D68,""))</f>
        <v/>
      </c>
      <c r="I68" s="7" t="str">
        <f aca="false">IF(A68="","",SUMIF(Ventas!$A$10:$A$209,A68,Ventas!$C$10:$C$209))</f>
        <v/>
      </c>
      <c r="J68" s="7" t="str">
        <f aca="false">IF(A68="","",D68-I68)</f>
        <v/>
      </c>
      <c r="K68" s="6" t="str">
        <f aca="false">IF(A68="","",IF(L68="OK",J68*H68,""))</f>
        <v/>
      </c>
      <c r="L68" s="11" t="str">
        <f aca="false">IF(A68="","",IF(AND(COUNTIF($A$10:$A$109,A68)=1,ISNUMBER(B68),C68&lt;&gt;"",ISNUMBER(D68),D68&gt;0,ISNUMBER(E68),E68&gt;0,ISNUMBER(F68),F68&gt;=0,I68&gt;=0,I68&lt;=D68),"OK","Revisa datos o cantidad vendida"))</f>
        <v/>
      </c>
    </row>
    <row r="69" customFormat="false" ht="21.75" hidden="false" customHeight="true" outlineLevel="0" collapsed="false">
      <c r="A69" s="8"/>
      <c r="B69" s="9"/>
      <c r="C69" s="8"/>
      <c r="D69" s="8"/>
      <c r="E69" s="10"/>
      <c r="F69" s="10"/>
      <c r="G69" s="6" t="str">
        <f aca="false">IF(A69="","",IFERROR(D69*E69+F69,""))</f>
        <v/>
      </c>
      <c r="H69" s="6" t="str">
        <f aca="false">IF(A69="","",IFERROR(G69/D69,""))</f>
        <v/>
      </c>
      <c r="I69" s="7" t="str">
        <f aca="false">IF(A69="","",SUMIF(Ventas!$A$10:$A$209,A69,Ventas!$C$10:$C$209))</f>
        <v/>
      </c>
      <c r="J69" s="7" t="str">
        <f aca="false">IF(A69="","",D69-I69)</f>
        <v/>
      </c>
      <c r="K69" s="6" t="str">
        <f aca="false">IF(A69="","",IF(L69="OK",J69*H69,""))</f>
        <v/>
      </c>
      <c r="L69" s="11" t="str">
        <f aca="false">IF(A69="","",IF(AND(COUNTIF($A$10:$A$109,A69)=1,ISNUMBER(B69),C69&lt;&gt;"",ISNUMBER(D69),D69&gt;0,ISNUMBER(E69),E69&gt;0,ISNUMBER(F69),F69&gt;=0,I69&gt;=0,I69&lt;=D69),"OK","Revisa datos o cantidad vendida"))</f>
        <v/>
      </c>
    </row>
    <row r="70" customFormat="false" ht="21.75" hidden="false" customHeight="true" outlineLevel="0" collapsed="false">
      <c r="A70" s="8"/>
      <c r="B70" s="9"/>
      <c r="C70" s="8"/>
      <c r="D70" s="8"/>
      <c r="E70" s="10"/>
      <c r="F70" s="10"/>
      <c r="G70" s="6" t="str">
        <f aca="false">IF(A70="","",IFERROR(D70*E70+F70,""))</f>
        <v/>
      </c>
      <c r="H70" s="6" t="str">
        <f aca="false">IF(A70="","",IFERROR(G70/D70,""))</f>
        <v/>
      </c>
      <c r="I70" s="7" t="str">
        <f aca="false">IF(A70="","",SUMIF(Ventas!$A$10:$A$209,A70,Ventas!$C$10:$C$209))</f>
        <v/>
      </c>
      <c r="J70" s="7" t="str">
        <f aca="false">IF(A70="","",D70-I70)</f>
        <v/>
      </c>
      <c r="K70" s="6" t="str">
        <f aca="false">IF(A70="","",IF(L70="OK",J70*H70,""))</f>
        <v/>
      </c>
      <c r="L70" s="11" t="str">
        <f aca="false">IF(A70="","",IF(AND(COUNTIF($A$10:$A$109,A70)=1,ISNUMBER(B70),C70&lt;&gt;"",ISNUMBER(D70),D70&gt;0,ISNUMBER(E70),E70&gt;0,ISNUMBER(F70),F70&gt;=0,I70&gt;=0,I70&lt;=D70),"OK","Revisa datos o cantidad vendida"))</f>
        <v/>
      </c>
    </row>
    <row r="71" customFormat="false" ht="21.75" hidden="false" customHeight="true" outlineLevel="0" collapsed="false">
      <c r="A71" s="8"/>
      <c r="B71" s="9"/>
      <c r="C71" s="8"/>
      <c r="D71" s="8"/>
      <c r="E71" s="10"/>
      <c r="F71" s="10"/>
      <c r="G71" s="6" t="str">
        <f aca="false">IF(A71="","",IFERROR(D71*E71+F71,""))</f>
        <v/>
      </c>
      <c r="H71" s="6" t="str">
        <f aca="false">IF(A71="","",IFERROR(G71/D71,""))</f>
        <v/>
      </c>
      <c r="I71" s="7" t="str">
        <f aca="false">IF(A71="","",SUMIF(Ventas!$A$10:$A$209,A71,Ventas!$C$10:$C$209))</f>
        <v/>
      </c>
      <c r="J71" s="7" t="str">
        <f aca="false">IF(A71="","",D71-I71)</f>
        <v/>
      </c>
      <c r="K71" s="6" t="str">
        <f aca="false">IF(A71="","",IF(L71="OK",J71*H71,""))</f>
        <v/>
      </c>
      <c r="L71" s="11" t="str">
        <f aca="false">IF(A71="","",IF(AND(COUNTIF($A$10:$A$109,A71)=1,ISNUMBER(B71),C71&lt;&gt;"",ISNUMBER(D71),D71&gt;0,ISNUMBER(E71),E71&gt;0,ISNUMBER(F71),F71&gt;=0,I71&gt;=0,I71&lt;=D71),"OK","Revisa datos o cantidad vendida"))</f>
        <v/>
      </c>
    </row>
    <row r="72" customFormat="false" ht="21.75" hidden="false" customHeight="true" outlineLevel="0" collapsed="false">
      <c r="A72" s="8"/>
      <c r="B72" s="9"/>
      <c r="C72" s="8"/>
      <c r="D72" s="8"/>
      <c r="E72" s="10"/>
      <c r="F72" s="10"/>
      <c r="G72" s="6" t="str">
        <f aca="false">IF(A72="","",IFERROR(D72*E72+F72,""))</f>
        <v/>
      </c>
      <c r="H72" s="6" t="str">
        <f aca="false">IF(A72="","",IFERROR(G72/D72,""))</f>
        <v/>
      </c>
      <c r="I72" s="7" t="str">
        <f aca="false">IF(A72="","",SUMIF(Ventas!$A$10:$A$209,A72,Ventas!$C$10:$C$209))</f>
        <v/>
      </c>
      <c r="J72" s="7" t="str">
        <f aca="false">IF(A72="","",D72-I72)</f>
        <v/>
      </c>
      <c r="K72" s="6" t="str">
        <f aca="false">IF(A72="","",IF(L72="OK",J72*H72,""))</f>
        <v/>
      </c>
      <c r="L72" s="11" t="str">
        <f aca="false">IF(A72="","",IF(AND(COUNTIF($A$10:$A$109,A72)=1,ISNUMBER(B72),C72&lt;&gt;"",ISNUMBER(D72),D72&gt;0,ISNUMBER(E72),E72&gt;0,ISNUMBER(F72),F72&gt;=0,I72&gt;=0,I72&lt;=D72),"OK","Revisa datos o cantidad vendida"))</f>
        <v/>
      </c>
    </row>
    <row r="73" customFormat="false" ht="21.75" hidden="false" customHeight="true" outlineLevel="0" collapsed="false">
      <c r="A73" s="8"/>
      <c r="B73" s="9"/>
      <c r="C73" s="8"/>
      <c r="D73" s="8"/>
      <c r="E73" s="10"/>
      <c r="F73" s="10"/>
      <c r="G73" s="6" t="str">
        <f aca="false">IF(A73="","",IFERROR(D73*E73+F73,""))</f>
        <v/>
      </c>
      <c r="H73" s="6" t="str">
        <f aca="false">IF(A73="","",IFERROR(G73/D73,""))</f>
        <v/>
      </c>
      <c r="I73" s="7" t="str">
        <f aca="false">IF(A73="","",SUMIF(Ventas!$A$10:$A$209,A73,Ventas!$C$10:$C$209))</f>
        <v/>
      </c>
      <c r="J73" s="7" t="str">
        <f aca="false">IF(A73="","",D73-I73)</f>
        <v/>
      </c>
      <c r="K73" s="6" t="str">
        <f aca="false">IF(A73="","",IF(L73="OK",J73*H73,""))</f>
        <v/>
      </c>
      <c r="L73" s="11" t="str">
        <f aca="false">IF(A73="","",IF(AND(COUNTIF($A$10:$A$109,A73)=1,ISNUMBER(B73),C73&lt;&gt;"",ISNUMBER(D73),D73&gt;0,ISNUMBER(E73),E73&gt;0,ISNUMBER(F73),F73&gt;=0,I73&gt;=0,I73&lt;=D73),"OK","Revisa datos o cantidad vendida"))</f>
        <v/>
      </c>
    </row>
    <row r="74" customFormat="false" ht="21.75" hidden="false" customHeight="true" outlineLevel="0" collapsed="false">
      <c r="A74" s="8"/>
      <c r="B74" s="9"/>
      <c r="C74" s="8"/>
      <c r="D74" s="8"/>
      <c r="E74" s="10"/>
      <c r="F74" s="10"/>
      <c r="G74" s="6" t="str">
        <f aca="false">IF(A74="","",IFERROR(D74*E74+F74,""))</f>
        <v/>
      </c>
      <c r="H74" s="6" t="str">
        <f aca="false">IF(A74="","",IFERROR(G74/D74,""))</f>
        <v/>
      </c>
      <c r="I74" s="7" t="str">
        <f aca="false">IF(A74="","",SUMIF(Ventas!$A$10:$A$209,A74,Ventas!$C$10:$C$209))</f>
        <v/>
      </c>
      <c r="J74" s="7" t="str">
        <f aca="false">IF(A74="","",D74-I74)</f>
        <v/>
      </c>
      <c r="K74" s="6" t="str">
        <f aca="false">IF(A74="","",IF(L74="OK",J74*H74,""))</f>
        <v/>
      </c>
      <c r="L74" s="11" t="str">
        <f aca="false">IF(A74="","",IF(AND(COUNTIF($A$10:$A$109,A74)=1,ISNUMBER(B74),C74&lt;&gt;"",ISNUMBER(D74),D74&gt;0,ISNUMBER(E74),E74&gt;0,ISNUMBER(F74),F74&gt;=0,I74&gt;=0,I74&lt;=D74),"OK","Revisa datos o cantidad vendida"))</f>
        <v/>
      </c>
    </row>
    <row r="75" customFormat="false" ht="21.75" hidden="false" customHeight="true" outlineLevel="0" collapsed="false">
      <c r="A75" s="8"/>
      <c r="B75" s="9"/>
      <c r="C75" s="8"/>
      <c r="D75" s="8"/>
      <c r="E75" s="10"/>
      <c r="F75" s="10"/>
      <c r="G75" s="6" t="str">
        <f aca="false">IF(A75="","",IFERROR(D75*E75+F75,""))</f>
        <v/>
      </c>
      <c r="H75" s="6" t="str">
        <f aca="false">IF(A75="","",IFERROR(G75/D75,""))</f>
        <v/>
      </c>
      <c r="I75" s="7" t="str">
        <f aca="false">IF(A75="","",SUMIF(Ventas!$A$10:$A$209,A75,Ventas!$C$10:$C$209))</f>
        <v/>
      </c>
      <c r="J75" s="7" t="str">
        <f aca="false">IF(A75="","",D75-I75)</f>
        <v/>
      </c>
      <c r="K75" s="6" t="str">
        <f aca="false">IF(A75="","",IF(L75="OK",J75*H75,""))</f>
        <v/>
      </c>
      <c r="L75" s="11" t="str">
        <f aca="false">IF(A75="","",IF(AND(COUNTIF($A$10:$A$109,A75)=1,ISNUMBER(B75),C75&lt;&gt;"",ISNUMBER(D75),D75&gt;0,ISNUMBER(E75),E75&gt;0,ISNUMBER(F75),F75&gt;=0,I75&gt;=0,I75&lt;=D75),"OK","Revisa datos o cantidad vendida"))</f>
        <v/>
      </c>
    </row>
    <row r="76" customFormat="false" ht="21.75" hidden="false" customHeight="true" outlineLevel="0" collapsed="false">
      <c r="A76" s="8"/>
      <c r="B76" s="9"/>
      <c r="C76" s="8"/>
      <c r="D76" s="8"/>
      <c r="E76" s="10"/>
      <c r="F76" s="10"/>
      <c r="G76" s="6" t="str">
        <f aca="false">IF(A76="","",IFERROR(D76*E76+F76,""))</f>
        <v/>
      </c>
      <c r="H76" s="6" t="str">
        <f aca="false">IF(A76="","",IFERROR(G76/D76,""))</f>
        <v/>
      </c>
      <c r="I76" s="7" t="str">
        <f aca="false">IF(A76="","",SUMIF(Ventas!$A$10:$A$209,A76,Ventas!$C$10:$C$209))</f>
        <v/>
      </c>
      <c r="J76" s="7" t="str">
        <f aca="false">IF(A76="","",D76-I76)</f>
        <v/>
      </c>
      <c r="K76" s="6" t="str">
        <f aca="false">IF(A76="","",IF(L76="OK",J76*H76,""))</f>
        <v/>
      </c>
      <c r="L76" s="11" t="str">
        <f aca="false">IF(A76="","",IF(AND(COUNTIF($A$10:$A$109,A76)=1,ISNUMBER(B76),C76&lt;&gt;"",ISNUMBER(D76),D76&gt;0,ISNUMBER(E76),E76&gt;0,ISNUMBER(F76),F76&gt;=0,I76&gt;=0,I76&lt;=D76),"OK","Revisa datos o cantidad vendida"))</f>
        <v/>
      </c>
    </row>
    <row r="77" customFormat="false" ht="21.75" hidden="false" customHeight="true" outlineLevel="0" collapsed="false">
      <c r="A77" s="8"/>
      <c r="B77" s="9"/>
      <c r="C77" s="8"/>
      <c r="D77" s="8"/>
      <c r="E77" s="10"/>
      <c r="F77" s="10"/>
      <c r="G77" s="6" t="str">
        <f aca="false">IF(A77="","",IFERROR(D77*E77+F77,""))</f>
        <v/>
      </c>
      <c r="H77" s="6" t="str">
        <f aca="false">IF(A77="","",IFERROR(G77/D77,""))</f>
        <v/>
      </c>
      <c r="I77" s="7" t="str">
        <f aca="false">IF(A77="","",SUMIF(Ventas!$A$10:$A$209,A77,Ventas!$C$10:$C$209))</f>
        <v/>
      </c>
      <c r="J77" s="7" t="str">
        <f aca="false">IF(A77="","",D77-I77)</f>
        <v/>
      </c>
      <c r="K77" s="6" t="str">
        <f aca="false">IF(A77="","",IF(L77="OK",J77*H77,""))</f>
        <v/>
      </c>
      <c r="L77" s="11" t="str">
        <f aca="false">IF(A77="","",IF(AND(COUNTIF($A$10:$A$109,A77)=1,ISNUMBER(B77),C77&lt;&gt;"",ISNUMBER(D77),D77&gt;0,ISNUMBER(E77),E77&gt;0,ISNUMBER(F77),F77&gt;=0,I77&gt;=0,I77&lt;=D77),"OK","Revisa datos o cantidad vendida"))</f>
        <v/>
      </c>
    </row>
    <row r="78" customFormat="false" ht="21.75" hidden="false" customHeight="true" outlineLevel="0" collapsed="false">
      <c r="A78" s="8"/>
      <c r="B78" s="9"/>
      <c r="C78" s="8"/>
      <c r="D78" s="8"/>
      <c r="E78" s="10"/>
      <c r="F78" s="10"/>
      <c r="G78" s="6" t="str">
        <f aca="false">IF(A78="","",IFERROR(D78*E78+F78,""))</f>
        <v/>
      </c>
      <c r="H78" s="6" t="str">
        <f aca="false">IF(A78="","",IFERROR(G78/D78,""))</f>
        <v/>
      </c>
      <c r="I78" s="7" t="str">
        <f aca="false">IF(A78="","",SUMIF(Ventas!$A$10:$A$209,A78,Ventas!$C$10:$C$209))</f>
        <v/>
      </c>
      <c r="J78" s="7" t="str">
        <f aca="false">IF(A78="","",D78-I78)</f>
        <v/>
      </c>
      <c r="K78" s="6" t="str">
        <f aca="false">IF(A78="","",IF(L78="OK",J78*H78,""))</f>
        <v/>
      </c>
      <c r="L78" s="11" t="str">
        <f aca="false">IF(A78="","",IF(AND(COUNTIF($A$10:$A$109,A78)=1,ISNUMBER(B78),C78&lt;&gt;"",ISNUMBER(D78),D78&gt;0,ISNUMBER(E78),E78&gt;0,ISNUMBER(F78),F78&gt;=0,I78&gt;=0,I78&lt;=D78),"OK","Revisa datos o cantidad vendida"))</f>
        <v/>
      </c>
    </row>
    <row r="79" customFormat="false" ht="21.75" hidden="false" customHeight="true" outlineLevel="0" collapsed="false">
      <c r="A79" s="8"/>
      <c r="B79" s="9"/>
      <c r="C79" s="8"/>
      <c r="D79" s="8"/>
      <c r="E79" s="10"/>
      <c r="F79" s="10"/>
      <c r="G79" s="6" t="str">
        <f aca="false">IF(A79="","",IFERROR(D79*E79+F79,""))</f>
        <v/>
      </c>
      <c r="H79" s="6" t="str">
        <f aca="false">IF(A79="","",IFERROR(G79/D79,""))</f>
        <v/>
      </c>
      <c r="I79" s="7" t="str">
        <f aca="false">IF(A79="","",SUMIF(Ventas!$A$10:$A$209,A79,Ventas!$C$10:$C$209))</f>
        <v/>
      </c>
      <c r="J79" s="7" t="str">
        <f aca="false">IF(A79="","",D79-I79)</f>
        <v/>
      </c>
      <c r="K79" s="6" t="str">
        <f aca="false">IF(A79="","",IF(L79="OK",J79*H79,""))</f>
        <v/>
      </c>
      <c r="L79" s="11" t="str">
        <f aca="false">IF(A79="","",IF(AND(COUNTIF($A$10:$A$109,A79)=1,ISNUMBER(B79),C79&lt;&gt;"",ISNUMBER(D79),D79&gt;0,ISNUMBER(E79),E79&gt;0,ISNUMBER(F79),F79&gt;=0,I79&gt;=0,I79&lt;=D79),"OK","Revisa datos o cantidad vendida"))</f>
        <v/>
      </c>
    </row>
    <row r="80" customFormat="false" ht="21.75" hidden="false" customHeight="true" outlineLevel="0" collapsed="false">
      <c r="A80" s="8"/>
      <c r="B80" s="9"/>
      <c r="C80" s="8"/>
      <c r="D80" s="8"/>
      <c r="E80" s="10"/>
      <c r="F80" s="10"/>
      <c r="G80" s="6" t="str">
        <f aca="false">IF(A80="","",IFERROR(D80*E80+F80,""))</f>
        <v/>
      </c>
      <c r="H80" s="6" t="str">
        <f aca="false">IF(A80="","",IFERROR(G80/D80,""))</f>
        <v/>
      </c>
      <c r="I80" s="7" t="str">
        <f aca="false">IF(A80="","",SUMIF(Ventas!$A$10:$A$209,A80,Ventas!$C$10:$C$209))</f>
        <v/>
      </c>
      <c r="J80" s="7" t="str">
        <f aca="false">IF(A80="","",D80-I80)</f>
        <v/>
      </c>
      <c r="K80" s="6" t="str">
        <f aca="false">IF(A80="","",IF(L80="OK",J80*H80,""))</f>
        <v/>
      </c>
      <c r="L80" s="11" t="str">
        <f aca="false">IF(A80="","",IF(AND(COUNTIF($A$10:$A$109,A80)=1,ISNUMBER(B80),C80&lt;&gt;"",ISNUMBER(D80),D80&gt;0,ISNUMBER(E80),E80&gt;0,ISNUMBER(F80),F80&gt;=0,I80&gt;=0,I80&lt;=D80),"OK","Revisa datos o cantidad vendida"))</f>
        <v/>
      </c>
    </row>
    <row r="81" customFormat="false" ht="21.75" hidden="false" customHeight="true" outlineLevel="0" collapsed="false">
      <c r="A81" s="8"/>
      <c r="B81" s="9"/>
      <c r="C81" s="8"/>
      <c r="D81" s="8"/>
      <c r="E81" s="10"/>
      <c r="F81" s="10"/>
      <c r="G81" s="6" t="str">
        <f aca="false">IF(A81="","",IFERROR(D81*E81+F81,""))</f>
        <v/>
      </c>
      <c r="H81" s="6" t="str">
        <f aca="false">IF(A81="","",IFERROR(G81/D81,""))</f>
        <v/>
      </c>
      <c r="I81" s="7" t="str">
        <f aca="false">IF(A81="","",SUMIF(Ventas!$A$10:$A$209,A81,Ventas!$C$10:$C$209))</f>
        <v/>
      </c>
      <c r="J81" s="7" t="str">
        <f aca="false">IF(A81="","",D81-I81)</f>
        <v/>
      </c>
      <c r="K81" s="6" t="str">
        <f aca="false">IF(A81="","",IF(L81="OK",J81*H81,""))</f>
        <v/>
      </c>
      <c r="L81" s="11" t="str">
        <f aca="false">IF(A81="","",IF(AND(COUNTIF($A$10:$A$109,A81)=1,ISNUMBER(B81),C81&lt;&gt;"",ISNUMBER(D81),D81&gt;0,ISNUMBER(E81),E81&gt;0,ISNUMBER(F81),F81&gt;=0,I81&gt;=0,I81&lt;=D81),"OK","Revisa datos o cantidad vendida"))</f>
        <v/>
      </c>
    </row>
    <row r="82" customFormat="false" ht="21.75" hidden="false" customHeight="true" outlineLevel="0" collapsed="false">
      <c r="A82" s="8"/>
      <c r="B82" s="9"/>
      <c r="C82" s="8"/>
      <c r="D82" s="8"/>
      <c r="E82" s="10"/>
      <c r="F82" s="10"/>
      <c r="G82" s="6" t="str">
        <f aca="false">IF(A82="","",IFERROR(D82*E82+F82,""))</f>
        <v/>
      </c>
      <c r="H82" s="6" t="str">
        <f aca="false">IF(A82="","",IFERROR(G82/D82,""))</f>
        <v/>
      </c>
      <c r="I82" s="7" t="str">
        <f aca="false">IF(A82="","",SUMIF(Ventas!$A$10:$A$209,A82,Ventas!$C$10:$C$209))</f>
        <v/>
      </c>
      <c r="J82" s="7" t="str">
        <f aca="false">IF(A82="","",D82-I82)</f>
        <v/>
      </c>
      <c r="K82" s="6" t="str">
        <f aca="false">IF(A82="","",IF(L82="OK",J82*H82,""))</f>
        <v/>
      </c>
      <c r="L82" s="11" t="str">
        <f aca="false">IF(A82="","",IF(AND(COUNTIF($A$10:$A$109,A82)=1,ISNUMBER(B82),C82&lt;&gt;"",ISNUMBER(D82),D82&gt;0,ISNUMBER(E82),E82&gt;0,ISNUMBER(F82),F82&gt;=0,I82&gt;=0,I82&lt;=D82),"OK","Revisa datos o cantidad vendida"))</f>
        <v/>
      </c>
    </row>
    <row r="83" customFormat="false" ht="21.75" hidden="false" customHeight="true" outlineLevel="0" collapsed="false">
      <c r="A83" s="8"/>
      <c r="B83" s="9"/>
      <c r="C83" s="8"/>
      <c r="D83" s="8"/>
      <c r="E83" s="10"/>
      <c r="F83" s="10"/>
      <c r="G83" s="6" t="str">
        <f aca="false">IF(A83="","",IFERROR(D83*E83+F83,""))</f>
        <v/>
      </c>
      <c r="H83" s="6" t="str">
        <f aca="false">IF(A83="","",IFERROR(G83/D83,""))</f>
        <v/>
      </c>
      <c r="I83" s="7" t="str">
        <f aca="false">IF(A83="","",SUMIF(Ventas!$A$10:$A$209,A83,Ventas!$C$10:$C$209))</f>
        <v/>
      </c>
      <c r="J83" s="7" t="str">
        <f aca="false">IF(A83="","",D83-I83)</f>
        <v/>
      </c>
      <c r="K83" s="6" t="str">
        <f aca="false">IF(A83="","",IF(L83="OK",J83*H83,""))</f>
        <v/>
      </c>
      <c r="L83" s="11" t="str">
        <f aca="false">IF(A83="","",IF(AND(COUNTIF($A$10:$A$109,A83)=1,ISNUMBER(B83),C83&lt;&gt;"",ISNUMBER(D83),D83&gt;0,ISNUMBER(E83),E83&gt;0,ISNUMBER(F83),F83&gt;=0,I83&gt;=0,I83&lt;=D83),"OK","Revisa datos o cantidad vendida"))</f>
        <v/>
      </c>
    </row>
    <row r="84" customFormat="false" ht="21.75" hidden="false" customHeight="true" outlineLevel="0" collapsed="false">
      <c r="A84" s="8"/>
      <c r="B84" s="9"/>
      <c r="C84" s="8"/>
      <c r="D84" s="8"/>
      <c r="E84" s="10"/>
      <c r="F84" s="10"/>
      <c r="G84" s="6" t="str">
        <f aca="false">IF(A84="","",IFERROR(D84*E84+F84,""))</f>
        <v/>
      </c>
      <c r="H84" s="6" t="str">
        <f aca="false">IF(A84="","",IFERROR(G84/D84,""))</f>
        <v/>
      </c>
      <c r="I84" s="7" t="str">
        <f aca="false">IF(A84="","",SUMIF(Ventas!$A$10:$A$209,A84,Ventas!$C$10:$C$209))</f>
        <v/>
      </c>
      <c r="J84" s="7" t="str">
        <f aca="false">IF(A84="","",D84-I84)</f>
        <v/>
      </c>
      <c r="K84" s="6" t="str">
        <f aca="false">IF(A84="","",IF(L84="OK",J84*H84,""))</f>
        <v/>
      </c>
      <c r="L84" s="11" t="str">
        <f aca="false">IF(A84="","",IF(AND(COUNTIF($A$10:$A$109,A84)=1,ISNUMBER(B84),C84&lt;&gt;"",ISNUMBER(D84),D84&gt;0,ISNUMBER(E84),E84&gt;0,ISNUMBER(F84),F84&gt;=0,I84&gt;=0,I84&lt;=D84),"OK","Revisa datos o cantidad vendida"))</f>
        <v/>
      </c>
    </row>
    <row r="85" customFormat="false" ht="21.75" hidden="false" customHeight="true" outlineLevel="0" collapsed="false">
      <c r="A85" s="8"/>
      <c r="B85" s="9"/>
      <c r="C85" s="8"/>
      <c r="D85" s="8"/>
      <c r="E85" s="10"/>
      <c r="F85" s="10"/>
      <c r="G85" s="6" t="str">
        <f aca="false">IF(A85="","",IFERROR(D85*E85+F85,""))</f>
        <v/>
      </c>
      <c r="H85" s="6" t="str">
        <f aca="false">IF(A85="","",IFERROR(G85/D85,""))</f>
        <v/>
      </c>
      <c r="I85" s="7" t="str">
        <f aca="false">IF(A85="","",SUMIF(Ventas!$A$10:$A$209,A85,Ventas!$C$10:$C$209))</f>
        <v/>
      </c>
      <c r="J85" s="7" t="str">
        <f aca="false">IF(A85="","",D85-I85)</f>
        <v/>
      </c>
      <c r="K85" s="6" t="str">
        <f aca="false">IF(A85="","",IF(L85="OK",J85*H85,""))</f>
        <v/>
      </c>
      <c r="L85" s="11" t="str">
        <f aca="false">IF(A85="","",IF(AND(COUNTIF($A$10:$A$109,A85)=1,ISNUMBER(B85),C85&lt;&gt;"",ISNUMBER(D85),D85&gt;0,ISNUMBER(E85),E85&gt;0,ISNUMBER(F85),F85&gt;=0,I85&gt;=0,I85&lt;=D85),"OK","Revisa datos o cantidad vendida"))</f>
        <v/>
      </c>
    </row>
    <row r="86" customFormat="false" ht="21.75" hidden="false" customHeight="true" outlineLevel="0" collapsed="false">
      <c r="A86" s="8"/>
      <c r="B86" s="9"/>
      <c r="C86" s="8"/>
      <c r="D86" s="8"/>
      <c r="E86" s="10"/>
      <c r="F86" s="10"/>
      <c r="G86" s="6" t="str">
        <f aca="false">IF(A86="","",IFERROR(D86*E86+F86,""))</f>
        <v/>
      </c>
      <c r="H86" s="6" t="str">
        <f aca="false">IF(A86="","",IFERROR(G86/D86,""))</f>
        <v/>
      </c>
      <c r="I86" s="7" t="str">
        <f aca="false">IF(A86="","",SUMIF(Ventas!$A$10:$A$209,A86,Ventas!$C$10:$C$209))</f>
        <v/>
      </c>
      <c r="J86" s="7" t="str">
        <f aca="false">IF(A86="","",D86-I86)</f>
        <v/>
      </c>
      <c r="K86" s="6" t="str">
        <f aca="false">IF(A86="","",IF(L86="OK",J86*H86,""))</f>
        <v/>
      </c>
      <c r="L86" s="11" t="str">
        <f aca="false">IF(A86="","",IF(AND(COUNTIF($A$10:$A$109,A86)=1,ISNUMBER(B86),C86&lt;&gt;"",ISNUMBER(D86),D86&gt;0,ISNUMBER(E86),E86&gt;0,ISNUMBER(F86),F86&gt;=0,I86&gt;=0,I86&lt;=D86),"OK","Revisa datos o cantidad vendida"))</f>
        <v/>
      </c>
    </row>
    <row r="87" customFormat="false" ht="21.75" hidden="false" customHeight="true" outlineLevel="0" collapsed="false">
      <c r="A87" s="8"/>
      <c r="B87" s="9"/>
      <c r="C87" s="8"/>
      <c r="D87" s="8"/>
      <c r="E87" s="10"/>
      <c r="F87" s="10"/>
      <c r="G87" s="6" t="str">
        <f aca="false">IF(A87="","",IFERROR(D87*E87+F87,""))</f>
        <v/>
      </c>
      <c r="H87" s="6" t="str">
        <f aca="false">IF(A87="","",IFERROR(G87/D87,""))</f>
        <v/>
      </c>
      <c r="I87" s="7" t="str">
        <f aca="false">IF(A87="","",SUMIF(Ventas!$A$10:$A$209,A87,Ventas!$C$10:$C$209))</f>
        <v/>
      </c>
      <c r="J87" s="7" t="str">
        <f aca="false">IF(A87="","",D87-I87)</f>
        <v/>
      </c>
      <c r="K87" s="6" t="str">
        <f aca="false">IF(A87="","",IF(L87="OK",J87*H87,""))</f>
        <v/>
      </c>
      <c r="L87" s="11" t="str">
        <f aca="false">IF(A87="","",IF(AND(COUNTIF($A$10:$A$109,A87)=1,ISNUMBER(B87),C87&lt;&gt;"",ISNUMBER(D87),D87&gt;0,ISNUMBER(E87),E87&gt;0,ISNUMBER(F87),F87&gt;=0,I87&gt;=0,I87&lt;=D87),"OK","Revisa datos o cantidad vendida"))</f>
        <v/>
      </c>
    </row>
    <row r="88" customFormat="false" ht="21.75" hidden="false" customHeight="true" outlineLevel="0" collapsed="false">
      <c r="A88" s="8"/>
      <c r="B88" s="9"/>
      <c r="C88" s="8"/>
      <c r="D88" s="8"/>
      <c r="E88" s="10"/>
      <c r="F88" s="10"/>
      <c r="G88" s="6" t="str">
        <f aca="false">IF(A88="","",IFERROR(D88*E88+F88,""))</f>
        <v/>
      </c>
      <c r="H88" s="6" t="str">
        <f aca="false">IF(A88="","",IFERROR(G88/D88,""))</f>
        <v/>
      </c>
      <c r="I88" s="7" t="str">
        <f aca="false">IF(A88="","",SUMIF(Ventas!$A$10:$A$209,A88,Ventas!$C$10:$C$209))</f>
        <v/>
      </c>
      <c r="J88" s="7" t="str">
        <f aca="false">IF(A88="","",D88-I88)</f>
        <v/>
      </c>
      <c r="K88" s="6" t="str">
        <f aca="false">IF(A88="","",IF(L88="OK",J88*H88,""))</f>
        <v/>
      </c>
      <c r="L88" s="11" t="str">
        <f aca="false">IF(A88="","",IF(AND(COUNTIF($A$10:$A$109,A88)=1,ISNUMBER(B88),C88&lt;&gt;"",ISNUMBER(D88),D88&gt;0,ISNUMBER(E88),E88&gt;0,ISNUMBER(F88),F88&gt;=0,I88&gt;=0,I88&lt;=D88),"OK","Revisa datos o cantidad vendida"))</f>
        <v/>
      </c>
    </row>
    <row r="89" customFormat="false" ht="21.75" hidden="false" customHeight="true" outlineLevel="0" collapsed="false">
      <c r="A89" s="8"/>
      <c r="B89" s="9"/>
      <c r="C89" s="8"/>
      <c r="D89" s="8"/>
      <c r="E89" s="10"/>
      <c r="F89" s="10"/>
      <c r="G89" s="6" t="str">
        <f aca="false">IF(A89="","",IFERROR(D89*E89+F89,""))</f>
        <v/>
      </c>
      <c r="H89" s="6" t="str">
        <f aca="false">IF(A89="","",IFERROR(G89/D89,""))</f>
        <v/>
      </c>
      <c r="I89" s="7" t="str">
        <f aca="false">IF(A89="","",SUMIF(Ventas!$A$10:$A$209,A89,Ventas!$C$10:$C$209))</f>
        <v/>
      </c>
      <c r="J89" s="7" t="str">
        <f aca="false">IF(A89="","",D89-I89)</f>
        <v/>
      </c>
      <c r="K89" s="6" t="str">
        <f aca="false">IF(A89="","",IF(L89="OK",J89*H89,""))</f>
        <v/>
      </c>
      <c r="L89" s="11" t="str">
        <f aca="false">IF(A89="","",IF(AND(COUNTIF($A$10:$A$109,A89)=1,ISNUMBER(B89),C89&lt;&gt;"",ISNUMBER(D89),D89&gt;0,ISNUMBER(E89),E89&gt;0,ISNUMBER(F89),F89&gt;=0,I89&gt;=0,I89&lt;=D89),"OK","Revisa datos o cantidad vendida"))</f>
        <v/>
      </c>
    </row>
    <row r="90" customFormat="false" ht="21.75" hidden="false" customHeight="true" outlineLevel="0" collapsed="false">
      <c r="A90" s="8"/>
      <c r="B90" s="9"/>
      <c r="C90" s="8"/>
      <c r="D90" s="8"/>
      <c r="E90" s="10"/>
      <c r="F90" s="10"/>
      <c r="G90" s="6" t="str">
        <f aca="false">IF(A90="","",IFERROR(D90*E90+F90,""))</f>
        <v/>
      </c>
      <c r="H90" s="6" t="str">
        <f aca="false">IF(A90="","",IFERROR(G90/D90,""))</f>
        <v/>
      </c>
      <c r="I90" s="7" t="str">
        <f aca="false">IF(A90="","",SUMIF(Ventas!$A$10:$A$209,A90,Ventas!$C$10:$C$209))</f>
        <v/>
      </c>
      <c r="J90" s="7" t="str">
        <f aca="false">IF(A90="","",D90-I90)</f>
        <v/>
      </c>
      <c r="K90" s="6" t="str">
        <f aca="false">IF(A90="","",IF(L90="OK",J90*H90,""))</f>
        <v/>
      </c>
      <c r="L90" s="11" t="str">
        <f aca="false">IF(A90="","",IF(AND(COUNTIF($A$10:$A$109,A90)=1,ISNUMBER(B90),C90&lt;&gt;"",ISNUMBER(D90),D90&gt;0,ISNUMBER(E90),E90&gt;0,ISNUMBER(F90),F90&gt;=0,I90&gt;=0,I90&lt;=D90),"OK","Revisa datos o cantidad vendida"))</f>
        <v/>
      </c>
    </row>
    <row r="91" customFormat="false" ht="21.75" hidden="false" customHeight="true" outlineLevel="0" collapsed="false">
      <c r="A91" s="8"/>
      <c r="B91" s="9"/>
      <c r="C91" s="8"/>
      <c r="D91" s="8"/>
      <c r="E91" s="10"/>
      <c r="F91" s="10"/>
      <c r="G91" s="6" t="str">
        <f aca="false">IF(A91="","",IFERROR(D91*E91+F91,""))</f>
        <v/>
      </c>
      <c r="H91" s="6" t="str">
        <f aca="false">IF(A91="","",IFERROR(G91/D91,""))</f>
        <v/>
      </c>
      <c r="I91" s="7" t="str">
        <f aca="false">IF(A91="","",SUMIF(Ventas!$A$10:$A$209,A91,Ventas!$C$10:$C$209))</f>
        <v/>
      </c>
      <c r="J91" s="7" t="str">
        <f aca="false">IF(A91="","",D91-I91)</f>
        <v/>
      </c>
      <c r="K91" s="6" t="str">
        <f aca="false">IF(A91="","",IF(L91="OK",J91*H91,""))</f>
        <v/>
      </c>
      <c r="L91" s="11" t="str">
        <f aca="false">IF(A91="","",IF(AND(COUNTIF($A$10:$A$109,A91)=1,ISNUMBER(B91),C91&lt;&gt;"",ISNUMBER(D91),D91&gt;0,ISNUMBER(E91),E91&gt;0,ISNUMBER(F91),F91&gt;=0,I91&gt;=0,I91&lt;=D91),"OK","Revisa datos o cantidad vendida"))</f>
        <v/>
      </c>
    </row>
    <row r="92" customFormat="false" ht="21.75" hidden="false" customHeight="true" outlineLevel="0" collapsed="false">
      <c r="A92" s="8"/>
      <c r="B92" s="9"/>
      <c r="C92" s="8"/>
      <c r="D92" s="8"/>
      <c r="E92" s="10"/>
      <c r="F92" s="10"/>
      <c r="G92" s="6" t="str">
        <f aca="false">IF(A92="","",IFERROR(D92*E92+F92,""))</f>
        <v/>
      </c>
      <c r="H92" s="6" t="str">
        <f aca="false">IF(A92="","",IFERROR(G92/D92,""))</f>
        <v/>
      </c>
      <c r="I92" s="7" t="str">
        <f aca="false">IF(A92="","",SUMIF(Ventas!$A$10:$A$209,A92,Ventas!$C$10:$C$209))</f>
        <v/>
      </c>
      <c r="J92" s="7" t="str">
        <f aca="false">IF(A92="","",D92-I92)</f>
        <v/>
      </c>
      <c r="K92" s="6" t="str">
        <f aca="false">IF(A92="","",IF(L92="OK",J92*H92,""))</f>
        <v/>
      </c>
      <c r="L92" s="11" t="str">
        <f aca="false">IF(A92="","",IF(AND(COUNTIF($A$10:$A$109,A92)=1,ISNUMBER(B92),C92&lt;&gt;"",ISNUMBER(D92),D92&gt;0,ISNUMBER(E92),E92&gt;0,ISNUMBER(F92),F92&gt;=0,I92&gt;=0,I92&lt;=D92),"OK","Revisa datos o cantidad vendida"))</f>
        <v/>
      </c>
    </row>
    <row r="93" customFormat="false" ht="21.75" hidden="false" customHeight="true" outlineLevel="0" collapsed="false">
      <c r="A93" s="8"/>
      <c r="B93" s="9"/>
      <c r="C93" s="8"/>
      <c r="D93" s="8"/>
      <c r="E93" s="10"/>
      <c r="F93" s="10"/>
      <c r="G93" s="6" t="str">
        <f aca="false">IF(A93="","",IFERROR(D93*E93+F93,""))</f>
        <v/>
      </c>
      <c r="H93" s="6" t="str">
        <f aca="false">IF(A93="","",IFERROR(G93/D93,""))</f>
        <v/>
      </c>
      <c r="I93" s="7" t="str">
        <f aca="false">IF(A93="","",SUMIF(Ventas!$A$10:$A$209,A93,Ventas!$C$10:$C$209))</f>
        <v/>
      </c>
      <c r="J93" s="7" t="str">
        <f aca="false">IF(A93="","",D93-I93)</f>
        <v/>
      </c>
      <c r="K93" s="6" t="str">
        <f aca="false">IF(A93="","",IF(L93="OK",J93*H93,""))</f>
        <v/>
      </c>
      <c r="L93" s="11" t="str">
        <f aca="false">IF(A93="","",IF(AND(COUNTIF($A$10:$A$109,A93)=1,ISNUMBER(B93),C93&lt;&gt;"",ISNUMBER(D93),D93&gt;0,ISNUMBER(E93),E93&gt;0,ISNUMBER(F93),F93&gt;=0,I93&gt;=0,I93&lt;=D93),"OK","Revisa datos o cantidad vendida"))</f>
        <v/>
      </c>
    </row>
    <row r="94" customFormat="false" ht="21.75" hidden="false" customHeight="true" outlineLevel="0" collapsed="false">
      <c r="A94" s="8"/>
      <c r="B94" s="9"/>
      <c r="C94" s="8"/>
      <c r="D94" s="8"/>
      <c r="E94" s="10"/>
      <c r="F94" s="10"/>
      <c r="G94" s="6" t="str">
        <f aca="false">IF(A94="","",IFERROR(D94*E94+F94,""))</f>
        <v/>
      </c>
      <c r="H94" s="6" t="str">
        <f aca="false">IF(A94="","",IFERROR(G94/D94,""))</f>
        <v/>
      </c>
      <c r="I94" s="7" t="str">
        <f aca="false">IF(A94="","",SUMIF(Ventas!$A$10:$A$209,A94,Ventas!$C$10:$C$209))</f>
        <v/>
      </c>
      <c r="J94" s="7" t="str">
        <f aca="false">IF(A94="","",D94-I94)</f>
        <v/>
      </c>
      <c r="K94" s="6" t="str">
        <f aca="false">IF(A94="","",IF(L94="OK",J94*H94,""))</f>
        <v/>
      </c>
      <c r="L94" s="11" t="str">
        <f aca="false">IF(A94="","",IF(AND(COUNTIF($A$10:$A$109,A94)=1,ISNUMBER(B94),C94&lt;&gt;"",ISNUMBER(D94),D94&gt;0,ISNUMBER(E94),E94&gt;0,ISNUMBER(F94),F94&gt;=0,I94&gt;=0,I94&lt;=D94),"OK","Revisa datos o cantidad vendida"))</f>
        <v/>
      </c>
    </row>
    <row r="95" customFormat="false" ht="21.75" hidden="false" customHeight="true" outlineLevel="0" collapsed="false">
      <c r="A95" s="8"/>
      <c r="B95" s="9"/>
      <c r="C95" s="8"/>
      <c r="D95" s="8"/>
      <c r="E95" s="10"/>
      <c r="F95" s="10"/>
      <c r="G95" s="6" t="str">
        <f aca="false">IF(A95="","",IFERROR(D95*E95+F95,""))</f>
        <v/>
      </c>
      <c r="H95" s="6" t="str">
        <f aca="false">IF(A95="","",IFERROR(G95/D95,""))</f>
        <v/>
      </c>
      <c r="I95" s="7" t="str">
        <f aca="false">IF(A95="","",SUMIF(Ventas!$A$10:$A$209,A95,Ventas!$C$10:$C$209))</f>
        <v/>
      </c>
      <c r="J95" s="7" t="str">
        <f aca="false">IF(A95="","",D95-I95)</f>
        <v/>
      </c>
      <c r="K95" s="6" t="str">
        <f aca="false">IF(A95="","",IF(L95="OK",J95*H95,""))</f>
        <v/>
      </c>
      <c r="L95" s="11" t="str">
        <f aca="false">IF(A95="","",IF(AND(COUNTIF($A$10:$A$109,A95)=1,ISNUMBER(B95),C95&lt;&gt;"",ISNUMBER(D95),D95&gt;0,ISNUMBER(E95),E95&gt;0,ISNUMBER(F95),F95&gt;=0,I95&gt;=0,I95&lt;=D95),"OK","Revisa datos o cantidad vendida"))</f>
        <v/>
      </c>
    </row>
    <row r="96" customFormat="false" ht="21.75" hidden="false" customHeight="true" outlineLevel="0" collapsed="false">
      <c r="A96" s="8"/>
      <c r="B96" s="9"/>
      <c r="C96" s="8"/>
      <c r="D96" s="8"/>
      <c r="E96" s="10"/>
      <c r="F96" s="10"/>
      <c r="G96" s="6" t="str">
        <f aca="false">IF(A96="","",IFERROR(D96*E96+F96,""))</f>
        <v/>
      </c>
      <c r="H96" s="6" t="str">
        <f aca="false">IF(A96="","",IFERROR(G96/D96,""))</f>
        <v/>
      </c>
      <c r="I96" s="7" t="str">
        <f aca="false">IF(A96="","",SUMIF(Ventas!$A$10:$A$209,A96,Ventas!$C$10:$C$209))</f>
        <v/>
      </c>
      <c r="J96" s="7" t="str">
        <f aca="false">IF(A96="","",D96-I96)</f>
        <v/>
      </c>
      <c r="K96" s="6" t="str">
        <f aca="false">IF(A96="","",IF(L96="OK",J96*H96,""))</f>
        <v/>
      </c>
      <c r="L96" s="11" t="str">
        <f aca="false">IF(A96="","",IF(AND(COUNTIF($A$10:$A$109,A96)=1,ISNUMBER(B96),C96&lt;&gt;"",ISNUMBER(D96),D96&gt;0,ISNUMBER(E96),E96&gt;0,ISNUMBER(F96),F96&gt;=0,I96&gt;=0,I96&lt;=D96),"OK","Revisa datos o cantidad vendida"))</f>
        <v/>
      </c>
    </row>
    <row r="97" customFormat="false" ht="21.75" hidden="false" customHeight="true" outlineLevel="0" collapsed="false">
      <c r="A97" s="8"/>
      <c r="B97" s="9"/>
      <c r="C97" s="8"/>
      <c r="D97" s="8"/>
      <c r="E97" s="10"/>
      <c r="F97" s="10"/>
      <c r="G97" s="6" t="str">
        <f aca="false">IF(A97="","",IFERROR(D97*E97+F97,""))</f>
        <v/>
      </c>
      <c r="H97" s="6" t="str">
        <f aca="false">IF(A97="","",IFERROR(G97/D97,""))</f>
        <v/>
      </c>
      <c r="I97" s="7" t="str">
        <f aca="false">IF(A97="","",SUMIF(Ventas!$A$10:$A$209,A97,Ventas!$C$10:$C$209))</f>
        <v/>
      </c>
      <c r="J97" s="7" t="str">
        <f aca="false">IF(A97="","",D97-I97)</f>
        <v/>
      </c>
      <c r="K97" s="6" t="str">
        <f aca="false">IF(A97="","",IF(L97="OK",J97*H97,""))</f>
        <v/>
      </c>
      <c r="L97" s="11" t="str">
        <f aca="false">IF(A97="","",IF(AND(COUNTIF($A$10:$A$109,A97)=1,ISNUMBER(B97),C97&lt;&gt;"",ISNUMBER(D97),D97&gt;0,ISNUMBER(E97),E97&gt;0,ISNUMBER(F97),F97&gt;=0,I97&gt;=0,I97&lt;=D97),"OK","Revisa datos o cantidad vendida"))</f>
        <v/>
      </c>
    </row>
    <row r="98" customFormat="false" ht="21.75" hidden="false" customHeight="true" outlineLevel="0" collapsed="false">
      <c r="A98" s="8"/>
      <c r="B98" s="9"/>
      <c r="C98" s="8"/>
      <c r="D98" s="8"/>
      <c r="E98" s="10"/>
      <c r="F98" s="10"/>
      <c r="G98" s="6" t="str">
        <f aca="false">IF(A98="","",IFERROR(D98*E98+F98,""))</f>
        <v/>
      </c>
      <c r="H98" s="6" t="str">
        <f aca="false">IF(A98="","",IFERROR(G98/D98,""))</f>
        <v/>
      </c>
      <c r="I98" s="7" t="str">
        <f aca="false">IF(A98="","",SUMIF(Ventas!$A$10:$A$209,A98,Ventas!$C$10:$C$209))</f>
        <v/>
      </c>
      <c r="J98" s="7" t="str">
        <f aca="false">IF(A98="","",D98-I98)</f>
        <v/>
      </c>
      <c r="K98" s="6" t="str">
        <f aca="false">IF(A98="","",IF(L98="OK",J98*H98,""))</f>
        <v/>
      </c>
      <c r="L98" s="11" t="str">
        <f aca="false">IF(A98="","",IF(AND(COUNTIF($A$10:$A$109,A98)=1,ISNUMBER(B98),C98&lt;&gt;"",ISNUMBER(D98),D98&gt;0,ISNUMBER(E98),E98&gt;0,ISNUMBER(F98),F98&gt;=0,I98&gt;=0,I98&lt;=D98),"OK","Revisa datos o cantidad vendida"))</f>
        <v/>
      </c>
    </row>
    <row r="99" customFormat="false" ht="21.75" hidden="false" customHeight="true" outlineLevel="0" collapsed="false">
      <c r="A99" s="8"/>
      <c r="B99" s="9"/>
      <c r="C99" s="8"/>
      <c r="D99" s="8"/>
      <c r="E99" s="10"/>
      <c r="F99" s="10"/>
      <c r="G99" s="6" t="str">
        <f aca="false">IF(A99="","",IFERROR(D99*E99+F99,""))</f>
        <v/>
      </c>
      <c r="H99" s="6" t="str">
        <f aca="false">IF(A99="","",IFERROR(G99/D99,""))</f>
        <v/>
      </c>
      <c r="I99" s="7" t="str">
        <f aca="false">IF(A99="","",SUMIF(Ventas!$A$10:$A$209,A99,Ventas!$C$10:$C$209))</f>
        <v/>
      </c>
      <c r="J99" s="7" t="str">
        <f aca="false">IF(A99="","",D99-I99)</f>
        <v/>
      </c>
      <c r="K99" s="6" t="str">
        <f aca="false">IF(A99="","",IF(L99="OK",J99*H99,""))</f>
        <v/>
      </c>
      <c r="L99" s="11" t="str">
        <f aca="false">IF(A99="","",IF(AND(COUNTIF($A$10:$A$109,A99)=1,ISNUMBER(B99),C99&lt;&gt;"",ISNUMBER(D99),D99&gt;0,ISNUMBER(E99),E99&gt;0,ISNUMBER(F99),F99&gt;=0,I99&gt;=0,I99&lt;=D99),"OK","Revisa datos o cantidad vendida"))</f>
        <v/>
      </c>
    </row>
    <row r="100" customFormat="false" ht="21.75" hidden="false" customHeight="true" outlineLevel="0" collapsed="false">
      <c r="A100" s="8"/>
      <c r="B100" s="9"/>
      <c r="C100" s="8"/>
      <c r="D100" s="8"/>
      <c r="E100" s="10"/>
      <c r="F100" s="10"/>
      <c r="G100" s="6" t="str">
        <f aca="false">IF(A100="","",IFERROR(D100*E100+F100,""))</f>
        <v/>
      </c>
      <c r="H100" s="6" t="str">
        <f aca="false">IF(A100="","",IFERROR(G100/D100,""))</f>
        <v/>
      </c>
      <c r="I100" s="7" t="str">
        <f aca="false">IF(A100="","",SUMIF(Ventas!$A$10:$A$209,A100,Ventas!$C$10:$C$209))</f>
        <v/>
      </c>
      <c r="J100" s="7" t="str">
        <f aca="false">IF(A100="","",D100-I100)</f>
        <v/>
      </c>
      <c r="K100" s="6" t="str">
        <f aca="false">IF(A100="","",IF(L100="OK",J100*H100,""))</f>
        <v/>
      </c>
      <c r="L100" s="11" t="str">
        <f aca="false">IF(A100="","",IF(AND(COUNTIF($A$10:$A$109,A100)=1,ISNUMBER(B100),C100&lt;&gt;"",ISNUMBER(D100),D100&gt;0,ISNUMBER(E100),E100&gt;0,ISNUMBER(F100),F100&gt;=0,I100&gt;=0,I100&lt;=D100),"OK","Revisa datos o cantidad vendida"))</f>
        <v/>
      </c>
    </row>
    <row r="101" customFormat="false" ht="21.75" hidden="false" customHeight="true" outlineLevel="0" collapsed="false">
      <c r="A101" s="8"/>
      <c r="B101" s="9"/>
      <c r="C101" s="8"/>
      <c r="D101" s="8"/>
      <c r="E101" s="10"/>
      <c r="F101" s="10"/>
      <c r="G101" s="6" t="str">
        <f aca="false">IF(A101="","",IFERROR(D101*E101+F101,""))</f>
        <v/>
      </c>
      <c r="H101" s="6" t="str">
        <f aca="false">IF(A101="","",IFERROR(G101/D101,""))</f>
        <v/>
      </c>
      <c r="I101" s="7" t="str">
        <f aca="false">IF(A101="","",SUMIF(Ventas!$A$10:$A$209,A101,Ventas!$C$10:$C$209))</f>
        <v/>
      </c>
      <c r="J101" s="7" t="str">
        <f aca="false">IF(A101="","",D101-I101)</f>
        <v/>
      </c>
      <c r="K101" s="6" t="str">
        <f aca="false">IF(A101="","",IF(L101="OK",J101*H101,""))</f>
        <v/>
      </c>
      <c r="L101" s="11" t="str">
        <f aca="false">IF(A101="","",IF(AND(COUNTIF($A$10:$A$109,A101)=1,ISNUMBER(B101),C101&lt;&gt;"",ISNUMBER(D101),D101&gt;0,ISNUMBER(E101),E101&gt;0,ISNUMBER(F101),F101&gt;=0,I101&gt;=0,I101&lt;=D101),"OK","Revisa datos o cantidad vendida"))</f>
        <v/>
      </c>
    </row>
    <row r="102" customFormat="false" ht="21.75" hidden="false" customHeight="true" outlineLevel="0" collapsed="false">
      <c r="A102" s="8"/>
      <c r="B102" s="9"/>
      <c r="C102" s="8"/>
      <c r="D102" s="8"/>
      <c r="E102" s="10"/>
      <c r="F102" s="10"/>
      <c r="G102" s="6" t="str">
        <f aca="false">IF(A102="","",IFERROR(D102*E102+F102,""))</f>
        <v/>
      </c>
      <c r="H102" s="6" t="str">
        <f aca="false">IF(A102="","",IFERROR(G102/D102,""))</f>
        <v/>
      </c>
      <c r="I102" s="7" t="str">
        <f aca="false">IF(A102="","",SUMIF(Ventas!$A$10:$A$209,A102,Ventas!$C$10:$C$209))</f>
        <v/>
      </c>
      <c r="J102" s="7" t="str">
        <f aca="false">IF(A102="","",D102-I102)</f>
        <v/>
      </c>
      <c r="K102" s="6" t="str">
        <f aca="false">IF(A102="","",IF(L102="OK",J102*H102,""))</f>
        <v/>
      </c>
      <c r="L102" s="11" t="str">
        <f aca="false">IF(A102="","",IF(AND(COUNTIF($A$10:$A$109,A102)=1,ISNUMBER(B102),C102&lt;&gt;"",ISNUMBER(D102),D102&gt;0,ISNUMBER(E102),E102&gt;0,ISNUMBER(F102),F102&gt;=0,I102&gt;=0,I102&lt;=D102),"OK","Revisa datos o cantidad vendida"))</f>
        <v/>
      </c>
    </row>
    <row r="103" customFormat="false" ht="21.75" hidden="false" customHeight="true" outlineLevel="0" collapsed="false">
      <c r="A103" s="8"/>
      <c r="B103" s="9"/>
      <c r="C103" s="8"/>
      <c r="D103" s="8"/>
      <c r="E103" s="10"/>
      <c r="F103" s="10"/>
      <c r="G103" s="6" t="str">
        <f aca="false">IF(A103="","",IFERROR(D103*E103+F103,""))</f>
        <v/>
      </c>
      <c r="H103" s="6" t="str">
        <f aca="false">IF(A103="","",IFERROR(G103/D103,""))</f>
        <v/>
      </c>
      <c r="I103" s="7" t="str">
        <f aca="false">IF(A103="","",SUMIF(Ventas!$A$10:$A$209,A103,Ventas!$C$10:$C$209))</f>
        <v/>
      </c>
      <c r="J103" s="7" t="str">
        <f aca="false">IF(A103="","",D103-I103)</f>
        <v/>
      </c>
      <c r="K103" s="6" t="str">
        <f aca="false">IF(A103="","",IF(L103="OK",J103*H103,""))</f>
        <v/>
      </c>
      <c r="L103" s="11" t="str">
        <f aca="false">IF(A103="","",IF(AND(COUNTIF($A$10:$A$109,A103)=1,ISNUMBER(B103),C103&lt;&gt;"",ISNUMBER(D103),D103&gt;0,ISNUMBER(E103),E103&gt;0,ISNUMBER(F103),F103&gt;=0,I103&gt;=0,I103&lt;=D103),"OK","Revisa datos o cantidad vendida"))</f>
        <v/>
      </c>
    </row>
    <row r="104" customFormat="false" ht="21.75" hidden="false" customHeight="true" outlineLevel="0" collapsed="false">
      <c r="A104" s="8"/>
      <c r="B104" s="9"/>
      <c r="C104" s="8"/>
      <c r="D104" s="8"/>
      <c r="E104" s="10"/>
      <c r="F104" s="10"/>
      <c r="G104" s="6" t="str">
        <f aca="false">IF(A104="","",IFERROR(D104*E104+F104,""))</f>
        <v/>
      </c>
      <c r="H104" s="6" t="str">
        <f aca="false">IF(A104="","",IFERROR(G104/D104,""))</f>
        <v/>
      </c>
      <c r="I104" s="7" t="str">
        <f aca="false">IF(A104="","",SUMIF(Ventas!$A$10:$A$209,A104,Ventas!$C$10:$C$209))</f>
        <v/>
      </c>
      <c r="J104" s="7" t="str">
        <f aca="false">IF(A104="","",D104-I104)</f>
        <v/>
      </c>
      <c r="K104" s="6" t="str">
        <f aca="false">IF(A104="","",IF(L104="OK",J104*H104,""))</f>
        <v/>
      </c>
      <c r="L104" s="11" t="str">
        <f aca="false">IF(A104="","",IF(AND(COUNTIF($A$10:$A$109,A104)=1,ISNUMBER(B104),C104&lt;&gt;"",ISNUMBER(D104),D104&gt;0,ISNUMBER(E104),E104&gt;0,ISNUMBER(F104),F104&gt;=0,I104&gt;=0,I104&lt;=D104),"OK","Revisa datos o cantidad vendida"))</f>
        <v/>
      </c>
    </row>
    <row r="105" customFormat="false" ht="21.75" hidden="false" customHeight="true" outlineLevel="0" collapsed="false">
      <c r="A105" s="8"/>
      <c r="B105" s="9"/>
      <c r="C105" s="8"/>
      <c r="D105" s="8"/>
      <c r="E105" s="10"/>
      <c r="F105" s="10"/>
      <c r="G105" s="6" t="str">
        <f aca="false">IF(A105="","",IFERROR(D105*E105+F105,""))</f>
        <v/>
      </c>
      <c r="H105" s="6" t="str">
        <f aca="false">IF(A105="","",IFERROR(G105/D105,""))</f>
        <v/>
      </c>
      <c r="I105" s="7" t="str">
        <f aca="false">IF(A105="","",SUMIF(Ventas!$A$10:$A$209,A105,Ventas!$C$10:$C$209))</f>
        <v/>
      </c>
      <c r="J105" s="7" t="str">
        <f aca="false">IF(A105="","",D105-I105)</f>
        <v/>
      </c>
      <c r="K105" s="6" t="str">
        <f aca="false">IF(A105="","",IF(L105="OK",J105*H105,""))</f>
        <v/>
      </c>
      <c r="L105" s="11" t="str">
        <f aca="false">IF(A105="","",IF(AND(COUNTIF($A$10:$A$109,A105)=1,ISNUMBER(B105),C105&lt;&gt;"",ISNUMBER(D105),D105&gt;0,ISNUMBER(E105),E105&gt;0,ISNUMBER(F105),F105&gt;=0,I105&gt;=0,I105&lt;=D105),"OK","Revisa datos o cantidad vendida"))</f>
        <v/>
      </c>
    </row>
    <row r="106" customFormat="false" ht="21.75" hidden="false" customHeight="true" outlineLevel="0" collapsed="false">
      <c r="A106" s="8"/>
      <c r="B106" s="9"/>
      <c r="C106" s="8"/>
      <c r="D106" s="8"/>
      <c r="E106" s="10"/>
      <c r="F106" s="10"/>
      <c r="G106" s="6" t="str">
        <f aca="false">IF(A106="","",IFERROR(D106*E106+F106,""))</f>
        <v/>
      </c>
      <c r="H106" s="6" t="str">
        <f aca="false">IF(A106="","",IFERROR(G106/D106,""))</f>
        <v/>
      </c>
      <c r="I106" s="7" t="str">
        <f aca="false">IF(A106="","",SUMIF(Ventas!$A$10:$A$209,A106,Ventas!$C$10:$C$209))</f>
        <v/>
      </c>
      <c r="J106" s="7" t="str">
        <f aca="false">IF(A106="","",D106-I106)</f>
        <v/>
      </c>
      <c r="K106" s="6" t="str">
        <f aca="false">IF(A106="","",IF(L106="OK",J106*H106,""))</f>
        <v/>
      </c>
      <c r="L106" s="11" t="str">
        <f aca="false">IF(A106="","",IF(AND(COUNTIF($A$10:$A$109,A106)=1,ISNUMBER(B106),C106&lt;&gt;"",ISNUMBER(D106),D106&gt;0,ISNUMBER(E106),E106&gt;0,ISNUMBER(F106),F106&gt;=0,I106&gt;=0,I106&lt;=D106),"OK","Revisa datos o cantidad vendida"))</f>
        <v/>
      </c>
    </row>
    <row r="107" customFormat="false" ht="21.75" hidden="false" customHeight="true" outlineLevel="0" collapsed="false">
      <c r="A107" s="8"/>
      <c r="B107" s="9"/>
      <c r="C107" s="8"/>
      <c r="D107" s="8"/>
      <c r="E107" s="10"/>
      <c r="F107" s="10"/>
      <c r="G107" s="6" t="str">
        <f aca="false">IF(A107="","",IFERROR(D107*E107+F107,""))</f>
        <v/>
      </c>
      <c r="H107" s="6" t="str">
        <f aca="false">IF(A107="","",IFERROR(G107/D107,""))</f>
        <v/>
      </c>
      <c r="I107" s="7" t="str">
        <f aca="false">IF(A107="","",SUMIF(Ventas!$A$10:$A$209,A107,Ventas!$C$10:$C$209))</f>
        <v/>
      </c>
      <c r="J107" s="7" t="str">
        <f aca="false">IF(A107="","",D107-I107)</f>
        <v/>
      </c>
      <c r="K107" s="6" t="str">
        <f aca="false">IF(A107="","",IF(L107="OK",J107*H107,""))</f>
        <v/>
      </c>
      <c r="L107" s="11" t="str">
        <f aca="false">IF(A107="","",IF(AND(COUNTIF($A$10:$A$109,A107)=1,ISNUMBER(B107),C107&lt;&gt;"",ISNUMBER(D107),D107&gt;0,ISNUMBER(E107),E107&gt;0,ISNUMBER(F107),F107&gt;=0,I107&gt;=0,I107&lt;=D107),"OK","Revisa datos o cantidad vendida"))</f>
        <v/>
      </c>
    </row>
    <row r="108" customFormat="false" ht="21.75" hidden="false" customHeight="true" outlineLevel="0" collapsed="false">
      <c r="A108" s="8"/>
      <c r="B108" s="9"/>
      <c r="C108" s="8"/>
      <c r="D108" s="8"/>
      <c r="E108" s="10"/>
      <c r="F108" s="10"/>
      <c r="G108" s="6" t="str">
        <f aca="false">IF(A108="","",IFERROR(D108*E108+F108,""))</f>
        <v/>
      </c>
      <c r="H108" s="6" t="str">
        <f aca="false">IF(A108="","",IFERROR(G108/D108,""))</f>
        <v/>
      </c>
      <c r="I108" s="7" t="str">
        <f aca="false">IF(A108="","",SUMIF(Ventas!$A$10:$A$209,A108,Ventas!$C$10:$C$209))</f>
        <v/>
      </c>
      <c r="J108" s="7" t="str">
        <f aca="false">IF(A108="","",D108-I108)</f>
        <v/>
      </c>
      <c r="K108" s="6" t="str">
        <f aca="false">IF(A108="","",IF(L108="OK",J108*H108,""))</f>
        <v/>
      </c>
      <c r="L108" s="11" t="str">
        <f aca="false">IF(A108="","",IF(AND(COUNTIF($A$10:$A$109,A108)=1,ISNUMBER(B108),C108&lt;&gt;"",ISNUMBER(D108),D108&gt;0,ISNUMBER(E108),E108&gt;0,ISNUMBER(F108),F108&gt;=0,I108&gt;=0,I108&lt;=D108),"OK","Revisa datos o cantidad vendida"))</f>
        <v/>
      </c>
    </row>
    <row r="109" customFormat="false" ht="21.75" hidden="false" customHeight="true" outlineLevel="0" collapsed="false">
      <c r="A109" s="8"/>
      <c r="B109" s="9"/>
      <c r="C109" s="8"/>
      <c r="D109" s="8"/>
      <c r="E109" s="10"/>
      <c r="F109" s="10"/>
      <c r="G109" s="6" t="str">
        <f aca="false">IF(A109="","",IFERROR(D109*E109+F109,""))</f>
        <v/>
      </c>
      <c r="H109" s="6" t="str">
        <f aca="false">IF(A109="","",IFERROR(G109/D109,""))</f>
        <v/>
      </c>
      <c r="I109" s="7" t="str">
        <f aca="false">IF(A109="","",SUMIF(Ventas!$A$10:$A$209,A109,Ventas!$C$10:$C$209))</f>
        <v/>
      </c>
      <c r="J109" s="7" t="str">
        <f aca="false">IF(A109="","",D109-I109)</f>
        <v/>
      </c>
      <c r="K109" s="6" t="str">
        <f aca="false">IF(A109="","",IF(L109="OK",J109*H109,""))</f>
        <v/>
      </c>
      <c r="L109" s="11" t="str">
        <f aca="false">IF(A109="","",IF(AND(COUNTIF($A$10:$A$109,A109)=1,ISNUMBER(B109),C109&lt;&gt;"",ISNUMBER(D109),D109&gt;0,ISNUMBER(E109),E109&gt;0,ISNUMBER(F109),F109&gt;=0,I109&gt;=0,I109&lt;=D109),"OK","Revisa datos o cantidad vendida"))</f>
        <v/>
      </c>
    </row>
  </sheetData>
  <autoFilter ref="A9:L109"/>
  <mergeCells count="2">
    <mergeCell ref="A1:L2"/>
    <mergeCell ref="A4:L5"/>
  </mergeCells>
  <conditionalFormatting sqref="L10:L209">
    <cfRule type="containsText" priority="2" operator="containsText" aboveAverage="0" equalAverage="0" bottom="0" percent="0" rank="0" text="Revisa" dxfId="6">
      <formula>NOT(ISERROR(SEARCH("Revisa",L10)))</formula>
    </cfRule>
  </conditionalFormatting>
  <dataValidations count="1">
    <dataValidation allowBlank="true" errorStyle="stop" operator="greaterThanOrEqual" showDropDown="false" showErrorMessage="true" showInputMessage="true" sqref="D10:F109" type="decimal">
      <formula1>0</formula1>
      <formula2>0</formula2>
    </dataValidation>
  </dataValidations>
  <hyperlinks>
    <hyperlink ref="A6" r:id="rId1" display="Conoce Million Club →"/>
  </hyperlinks>
  <printOptions headings="false" gridLines="false" gridLinesSet="true" horizontalCentered="false" verticalCentered="false"/>
  <pageMargins left="0.7" right="0.7" top="0.75" bottom="0.7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2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21.75" customHeight="true" zeroHeight="false" outlineLevelRow="0" outlineLevelCol="0"/>
  <cols>
    <col collapsed="false" customWidth="true" hidden="false" outlineLevel="0" max="11" min="1" style="0" width="17.71"/>
    <col collapsed="false" customWidth="true" hidden="false" outlineLevel="0" max="12" min="12" style="0" width="30.71"/>
  </cols>
  <sheetData>
    <row r="1" customFormat="false" ht="21.75" hidden="false" customHeight="true" outlineLevel="0" collapsed="false">
      <c r="A1" s="1" t="s">
        <v>49</v>
      </c>
      <c r="B1" s="1"/>
      <c r="C1" s="1"/>
      <c r="D1" s="1"/>
      <c r="E1" s="1"/>
      <c r="F1" s="1"/>
      <c r="G1" s="1"/>
      <c r="H1" s="1"/>
      <c r="I1" s="1"/>
      <c r="J1" s="1"/>
      <c r="K1" s="1"/>
      <c r="L1" s="1"/>
    </row>
    <row r="2" customFormat="false" ht="21.75" hidden="false" customHeight="true" outlineLevel="0" collapsed="false">
      <c r="A2" s="1"/>
      <c r="B2" s="1"/>
      <c r="C2" s="1"/>
      <c r="D2" s="1"/>
      <c r="E2" s="1"/>
      <c r="F2" s="1"/>
      <c r="G2" s="1"/>
      <c r="H2" s="1"/>
      <c r="I2" s="1"/>
      <c r="J2" s="1"/>
      <c r="K2" s="1"/>
      <c r="L2" s="1"/>
    </row>
    <row r="4" customFormat="false" ht="21.75" hidden="false" customHeight="true" outlineLevel="0" collapsed="false">
      <c r="A4" s="2" t="s">
        <v>1</v>
      </c>
      <c r="B4" s="2"/>
      <c r="C4" s="2"/>
      <c r="D4" s="2"/>
      <c r="E4" s="2"/>
      <c r="F4" s="2"/>
      <c r="G4" s="2"/>
      <c r="H4" s="2"/>
      <c r="I4" s="2"/>
      <c r="J4" s="2"/>
      <c r="K4" s="2"/>
      <c r="L4" s="2"/>
    </row>
    <row r="5" customFormat="false" ht="21.75" hidden="false" customHeight="true" outlineLevel="0" collapsed="false">
      <c r="A5" s="2"/>
      <c r="B5" s="2"/>
      <c r="C5" s="2"/>
      <c r="D5" s="2"/>
      <c r="E5" s="2"/>
      <c r="F5" s="2"/>
      <c r="G5" s="2"/>
      <c r="H5" s="2"/>
      <c r="I5" s="2"/>
      <c r="J5" s="2"/>
      <c r="K5" s="2"/>
      <c r="L5" s="2"/>
    </row>
    <row r="6" customFormat="false" ht="21.75" hidden="false" customHeight="true" outlineLevel="0" collapsed="false">
      <c r="A6" s="3" t="s">
        <v>2</v>
      </c>
    </row>
    <row r="9" customFormat="false" ht="45" hidden="false" customHeight="true" outlineLevel="0" collapsed="false">
      <c r="A9" s="4" t="s">
        <v>33</v>
      </c>
      <c r="B9" s="4" t="s">
        <v>50</v>
      </c>
      <c r="C9" s="4" t="s">
        <v>41</v>
      </c>
      <c r="D9" s="4" t="s">
        <v>37</v>
      </c>
      <c r="E9" s="4" t="s">
        <v>51</v>
      </c>
      <c r="F9" s="4" t="s">
        <v>35</v>
      </c>
      <c r="G9" s="4" t="s">
        <v>40</v>
      </c>
      <c r="H9" s="4" t="s">
        <v>52</v>
      </c>
      <c r="I9" s="4" t="s">
        <v>53</v>
      </c>
      <c r="J9" s="4" t="s">
        <v>54</v>
      </c>
      <c r="K9" s="4" t="s">
        <v>44</v>
      </c>
      <c r="L9" s="4" t="s">
        <v>55</v>
      </c>
    </row>
    <row r="10" customFormat="false" ht="21.75" hidden="false" customHeight="true" outlineLevel="0" collapsed="false">
      <c r="A10" s="8" t="s">
        <v>45</v>
      </c>
      <c r="B10" s="9" t="n">
        <v>46298</v>
      </c>
      <c r="C10" s="8" t="n">
        <v>4</v>
      </c>
      <c r="D10" s="10" t="n">
        <v>12</v>
      </c>
      <c r="E10" s="10" t="n">
        <v>1</v>
      </c>
      <c r="F10" s="11" t="str">
        <f aca="false">IF(A10="","",IFERROR(INDEX(Compras!$C$10:$C$109,MATCH(A10,Compras!$A$10:$A$109,0)),""))</f>
        <v>EJEMPLO-A</v>
      </c>
      <c r="G10" s="6" t="n">
        <f aca="false">IF(A10="","",IFERROR(INDEX(Compras!$H$10:$H$109,MATCH(A10,Compras!$A$10:$A$109,0)),""))</f>
        <v>10.1</v>
      </c>
      <c r="H10" s="6" t="n">
        <f aca="false">IF(K10="OK",C10*D10-E10,"")</f>
        <v>47</v>
      </c>
      <c r="I10" s="6" t="n">
        <f aca="false">IF(K10="OK",C10*G10,"")</f>
        <v>40.4</v>
      </c>
      <c r="J10" s="6" t="n">
        <f aca="false">IF(K10="OK",H10-I10,"")</f>
        <v>6.6</v>
      </c>
      <c r="K10" s="11" t="str">
        <f aca="false">IF(A10="","",IFERROR(IF(AND(INDEX(Compras!$L$10:$L$109,MATCH(A10,Compras!$A$10:$A$109,0))="OK",ISNUMBER(B10),B10&gt;=INDEX(Compras!$B$10:$B$109,MATCH(A10,Compras!$A$10:$A$109,0)),ISNUMBER(C10),C10&gt;0,ISNUMBER(D10),D10&gt;=0,ISNUMBER(E10),E10&gt;=0),"OK","Revisa datos"),"Compra no encontrada"))</f>
        <v>OK</v>
      </c>
      <c r="L10" s="8"/>
    </row>
    <row r="11" customFormat="false" ht="21.75" hidden="false" customHeight="true" outlineLevel="0" collapsed="false">
      <c r="A11" s="8" t="s">
        <v>45</v>
      </c>
      <c r="B11" s="9" t="n">
        <v>46299</v>
      </c>
      <c r="C11" s="8" t="n">
        <v>2</v>
      </c>
      <c r="D11" s="10" t="n">
        <v>9</v>
      </c>
      <c r="E11" s="10" t="n">
        <v>0</v>
      </c>
      <c r="F11" s="11" t="str">
        <f aca="false">IF(A11="","",IFERROR(INDEX(Compras!$C$10:$C$109,MATCH(A11,Compras!$A$10:$A$109,0)),""))</f>
        <v>EJEMPLO-A</v>
      </c>
      <c r="G11" s="6" t="n">
        <f aca="false">IF(A11="","",IFERROR(INDEX(Compras!$H$10:$H$109,MATCH(A11,Compras!$A$10:$A$109,0)),""))</f>
        <v>10.1</v>
      </c>
      <c r="H11" s="6" t="n">
        <f aca="false">IF(K11="OK",C11*D11-E11,"")</f>
        <v>18</v>
      </c>
      <c r="I11" s="6" t="n">
        <f aca="false">IF(K11="OK",C11*G11,"")</f>
        <v>20.2</v>
      </c>
      <c r="J11" s="6" t="n">
        <f aca="false">IF(K11="OK",H11-I11,"")</f>
        <v>-2.2</v>
      </c>
      <c r="K11" s="11" t="str">
        <f aca="false">IF(A11="","",IFERROR(IF(AND(INDEX(Compras!$L$10:$L$109,MATCH(A11,Compras!$A$10:$A$109,0))="OK",ISNUMBER(B11),B11&gt;=INDEX(Compras!$B$10:$B$109,MATCH(A11,Compras!$A$10:$A$109,0)),ISNUMBER(C11),C11&gt;0,ISNUMBER(D11),D11&gt;=0,ISNUMBER(E11),E11&gt;=0),"OK","Revisa datos"),"Compra no encontrada"))</f>
        <v>OK</v>
      </c>
      <c r="L11" s="8"/>
    </row>
    <row r="12" customFormat="false" ht="21.75" hidden="false" customHeight="true" outlineLevel="0" collapsed="false">
      <c r="A12" s="8" t="s">
        <v>47</v>
      </c>
      <c r="B12" s="9" t="n">
        <v>46300</v>
      </c>
      <c r="C12" s="8" t="n">
        <v>5</v>
      </c>
      <c r="D12" s="10" t="n">
        <v>22</v>
      </c>
      <c r="E12" s="10" t="n">
        <v>1</v>
      </c>
      <c r="F12" s="11" t="str">
        <f aca="false">IF(A12="","",IFERROR(INDEX(Compras!$C$10:$C$109,MATCH(A12,Compras!$A$10:$A$109,0)),""))</f>
        <v>EJEMPLO-B</v>
      </c>
      <c r="G12" s="6" t="n">
        <f aca="false">IF(A12="","",IFERROR(INDEX(Compras!$H$10:$H$109,MATCH(A12,Compras!$A$10:$A$109,0)),""))</f>
        <v>20</v>
      </c>
      <c r="H12" s="6" t="n">
        <f aca="false">IF(K12="OK",C12*D12-E12,"")</f>
        <v>109</v>
      </c>
      <c r="I12" s="6" t="n">
        <f aca="false">IF(K12="OK",C12*G12,"")</f>
        <v>100</v>
      </c>
      <c r="J12" s="6" t="n">
        <f aca="false">IF(K12="OK",H12-I12,"")</f>
        <v>9</v>
      </c>
      <c r="K12" s="11" t="str">
        <f aca="false">IF(A12="","",IFERROR(IF(AND(INDEX(Compras!$L$10:$L$109,MATCH(A12,Compras!$A$10:$A$109,0))="OK",ISNUMBER(B12),B12&gt;=INDEX(Compras!$B$10:$B$109,MATCH(A12,Compras!$A$10:$A$109,0)),ISNUMBER(C12),C12&gt;0,ISNUMBER(D12),D12&gt;=0,ISNUMBER(E12),E12&gt;=0),"OK","Revisa datos"),"Compra no encontrada"))</f>
        <v>OK</v>
      </c>
      <c r="L12" s="8"/>
    </row>
    <row r="13" customFormat="false" ht="21.75" hidden="false" customHeight="true" outlineLevel="0" collapsed="false">
      <c r="A13" s="8"/>
      <c r="B13" s="9"/>
      <c r="C13" s="8"/>
      <c r="D13" s="10"/>
      <c r="E13" s="10"/>
      <c r="F13" s="11" t="str">
        <f aca="false">IF(A13="","",IFERROR(INDEX(Compras!$C$10:$C$109,MATCH(A13,Compras!$A$10:$A$109,0)),""))</f>
        <v/>
      </c>
      <c r="G13" s="6" t="str">
        <f aca="false">IF(A13="","",IFERROR(INDEX(Compras!$H$10:$H$109,MATCH(A13,Compras!$A$10:$A$109,0)),""))</f>
        <v/>
      </c>
      <c r="H13" s="6" t="str">
        <f aca="false">IF(K13="OK",C13*D13-E13,"")</f>
        <v/>
      </c>
      <c r="I13" s="6" t="str">
        <f aca="false">IF(K13="OK",C13*G13,"")</f>
        <v/>
      </c>
      <c r="J13" s="6" t="str">
        <f aca="false">IF(K13="OK",H13-I13,"")</f>
        <v/>
      </c>
      <c r="K13" s="11" t="str">
        <f aca="false">IF(A13="","",IFERROR(IF(AND(INDEX(Compras!$L$10:$L$109,MATCH(A13,Compras!$A$10:$A$109,0))="OK",ISNUMBER(B13),B13&gt;=INDEX(Compras!$B$10:$B$109,MATCH(A13,Compras!$A$10:$A$109,0)),ISNUMBER(C13),C13&gt;0,ISNUMBER(D13),D13&gt;=0,ISNUMBER(E13),E13&gt;=0),"OK","Revisa datos"),"Compra no encontrada"))</f>
        <v/>
      </c>
      <c r="L13" s="8"/>
    </row>
    <row r="14" customFormat="false" ht="21.75" hidden="false" customHeight="true" outlineLevel="0" collapsed="false">
      <c r="A14" s="8"/>
      <c r="B14" s="9"/>
      <c r="C14" s="8"/>
      <c r="D14" s="10"/>
      <c r="E14" s="10"/>
      <c r="F14" s="11" t="str">
        <f aca="false">IF(A14="","",IFERROR(INDEX(Compras!$C$10:$C$109,MATCH(A14,Compras!$A$10:$A$109,0)),""))</f>
        <v/>
      </c>
      <c r="G14" s="6" t="str">
        <f aca="false">IF(A14="","",IFERROR(INDEX(Compras!$H$10:$H$109,MATCH(A14,Compras!$A$10:$A$109,0)),""))</f>
        <v/>
      </c>
      <c r="H14" s="6" t="str">
        <f aca="false">IF(K14="OK",C14*D14-E14,"")</f>
        <v/>
      </c>
      <c r="I14" s="6" t="str">
        <f aca="false">IF(K14="OK",C14*G14,"")</f>
        <v/>
      </c>
      <c r="J14" s="6" t="str">
        <f aca="false">IF(K14="OK",H14-I14,"")</f>
        <v/>
      </c>
      <c r="K14" s="11" t="str">
        <f aca="false">IF(A14="","",IFERROR(IF(AND(INDEX(Compras!$L$10:$L$109,MATCH(A14,Compras!$A$10:$A$109,0))="OK",ISNUMBER(B14),B14&gt;=INDEX(Compras!$B$10:$B$109,MATCH(A14,Compras!$A$10:$A$109,0)),ISNUMBER(C14),C14&gt;0,ISNUMBER(D14),D14&gt;=0,ISNUMBER(E14),E14&gt;=0),"OK","Revisa datos"),"Compra no encontrada"))</f>
        <v/>
      </c>
      <c r="L14" s="8"/>
    </row>
    <row r="15" customFormat="false" ht="21.75" hidden="false" customHeight="true" outlineLevel="0" collapsed="false">
      <c r="A15" s="8"/>
      <c r="B15" s="9"/>
      <c r="C15" s="8"/>
      <c r="D15" s="10"/>
      <c r="E15" s="10"/>
      <c r="F15" s="11" t="str">
        <f aca="false">IF(A15="","",IFERROR(INDEX(Compras!$C$10:$C$109,MATCH(A15,Compras!$A$10:$A$109,0)),""))</f>
        <v/>
      </c>
      <c r="G15" s="6" t="str">
        <f aca="false">IF(A15="","",IFERROR(INDEX(Compras!$H$10:$H$109,MATCH(A15,Compras!$A$10:$A$109,0)),""))</f>
        <v/>
      </c>
      <c r="H15" s="6" t="str">
        <f aca="false">IF(K15="OK",C15*D15-E15,"")</f>
        <v/>
      </c>
      <c r="I15" s="6" t="str">
        <f aca="false">IF(K15="OK",C15*G15,"")</f>
        <v/>
      </c>
      <c r="J15" s="6" t="str">
        <f aca="false">IF(K15="OK",H15-I15,"")</f>
        <v/>
      </c>
      <c r="K15" s="11" t="str">
        <f aca="false">IF(A15="","",IFERROR(IF(AND(INDEX(Compras!$L$10:$L$109,MATCH(A15,Compras!$A$10:$A$109,0))="OK",ISNUMBER(B15),B15&gt;=INDEX(Compras!$B$10:$B$109,MATCH(A15,Compras!$A$10:$A$109,0)),ISNUMBER(C15),C15&gt;0,ISNUMBER(D15),D15&gt;=0,ISNUMBER(E15),E15&gt;=0),"OK","Revisa datos"),"Compra no encontrada"))</f>
        <v/>
      </c>
      <c r="L15" s="8"/>
    </row>
    <row r="16" customFormat="false" ht="21.75" hidden="false" customHeight="true" outlineLevel="0" collapsed="false">
      <c r="A16" s="8"/>
      <c r="B16" s="9"/>
      <c r="C16" s="8"/>
      <c r="D16" s="10"/>
      <c r="E16" s="10"/>
      <c r="F16" s="11" t="str">
        <f aca="false">IF(A16="","",IFERROR(INDEX(Compras!$C$10:$C$109,MATCH(A16,Compras!$A$10:$A$109,0)),""))</f>
        <v/>
      </c>
      <c r="G16" s="6" t="str">
        <f aca="false">IF(A16="","",IFERROR(INDEX(Compras!$H$10:$H$109,MATCH(A16,Compras!$A$10:$A$109,0)),""))</f>
        <v/>
      </c>
      <c r="H16" s="6" t="str">
        <f aca="false">IF(K16="OK",C16*D16-E16,"")</f>
        <v/>
      </c>
      <c r="I16" s="6" t="str">
        <f aca="false">IF(K16="OK",C16*G16,"")</f>
        <v/>
      </c>
      <c r="J16" s="6" t="str">
        <f aca="false">IF(K16="OK",H16-I16,"")</f>
        <v/>
      </c>
      <c r="K16" s="11" t="str">
        <f aca="false">IF(A16="","",IFERROR(IF(AND(INDEX(Compras!$L$10:$L$109,MATCH(A16,Compras!$A$10:$A$109,0))="OK",ISNUMBER(B16),B16&gt;=INDEX(Compras!$B$10:$B$109,MATCH(A16,Compras!$A$10:$A$109,0)),ISNUMBER(C16),C16&gt;0,ISNUMBER(D16),D16&gt;=0,ISNUMBER(E16),E16&gt;=0),"OK","Revisa datos"),"Compra no encontrada"))</f>
        <v/>
      </c>
      <c r="L16" s="8"/>
    </row>
    <row r="17" customFormat="false" ht="21.75" hidden="false" customHeight="true" outlineLevel="0" collapsed="false">
      <c r="A17" s="8"/>
      <c r="B17" s="9"/>
      <c r="C17" s="8"/>
      <c r="D17" s="10"/>
      <c r="E17" s="10"/>
      <c r="F17" s="11" t="str">
        <f aca="false">IF(A17="","",IFERROR(INDEX(Compras!$C$10:$C$109,MATCH(A17,Compras!$A$10:$A$109,0)),""))</f>
        <v/>
      </c>
      <c r="G17" s="6" t="str">
        <f aca="false">IF(A17="","",IFERROR(INDEX(Compras!$H$10:$H$109,MATCH(A17,Compras!$A$10:$A$109,0)),""))</f>
        <v/>
      </c>
      <c r="H17" s="6" t="str">
        <f aca="false">IF(K17="OK",C17*D17-E17,"")</f>
        <v/>
      </c>
      <c r="I17" s="6" t="str">
        <f aca="false">IF(K17="OK",C17*G17,"")</f>
        <v/>
      </c>
      <c r="J17" s="6" t="str">
        <f aca="false">IF(K17="OK",H17-I17,"")</f>
        <v/>
      </c>
      <c r="K17" s="11" t="str">
        <f aca="false">IF(A17="","",IFERROR(IF(AND(INDEX(Compras!$L$10:$L$109,MATCH(A17,Compras!$A$10:$A$109,0))="OK",ISNUMBER(B17),B17&gt;=INDEX(Compras!$B$10:$B$109,MATCH(A17,Compras!$A$10:$A$109,0)),ISNUMBER(C17),C17&gt;0,ISNUMBER(D17),D17&gt;=0,ISNUMBER(E17),E17&gt;=0),"OK","Revisa datos"),"Compra no encontrada"))</f>
        <v/>
      </c>
      <c r="L17" s="8"/>
    </row>
    <row r="18" customFormat="false" ht="21.75" hidden="false" customHeight="true" outlineLevel="0" collapsed="false">
      <c r="A18" s="8"/>
      <c r="B18" s="9"/>
      <c r="C18" s="8"/>
      <c r="D18" s="10"/>
      <c r="E18" s="10"/>
      <c r="F18" s="11" t="str">
        <f aca="false">IF(A18="","",IFERROR(INDEX(Compras!$C$10:$C$109,MATCH(A18,Compras!$A$10:$A$109,0)),""))</f>
        <v/>
      </c>
      <c r="G18" s="6" t="str">
        <f aca="false">IF(A18="","",IFERROR(INDEX(Compras!$H$10:$H$109,MATCH(A18,Compras!$A$10:$A$109,0)),""))</f>
        <v/>
      </c>
      <c r="H18" s="6" t="str">
        <f aca="false">IF(K18="OK",C18*D18-E18,"")</f>
        <v/>
      </c>
      <c r="I18" s="6" t="str">
        <f aca="false">IF(K18="OK",C18*G18,"")</f>
        <v/>
      </c>
      <c r="J18" s="6" t="str">
        <f aca="false">IF(K18="OK",H18-I18,"")</f>
        <v/>
      </c>
      <c r="K18" s="11" t="str">
        <f aca="false">IF(A18="","",IFERROR(IF(AND(INDEX(Compras!$L$10:$L$109,MATCH(A18,Compras!$A$10:$A$109,0))="OK",ISNUMBER(B18),B18&gt;=INDEX(Compras!$B$10:$B$109,MATCH(A18,Compras!$A$10:$A$109,0)),ISNUMBER(C18),C18&gt;0,ISNUMBER(D18),D18&gt;=0,ISNUMBER(E18),E18&gt;=0),"OK","Revisa datos"),"Compra no encontrada"))</f>
        <v/>
      </c>
      <c r="L18" s="8"/>
    </row>
    <row r="19" customFormat="false" ht="21.75" hidden="false" customHeight="true" outlineLevel="0" collapsed="false">
      <c r="A19" s="8"/>
      <c r="B19" s="9"/>
      <c r="C19" s="8"/>
      <c r="D19" s="10"/>
      <c r="E19" s="10"/>
      <c r="F19" s="11" t="str">
        <f aca="false">IF(A19="","",IFERROR(INDEX(Compras!$C$10:$C$109,MATCH(A19,Compras!$A$10:$A$109,0)),""))</f>
        <v/>
      </c>
      <c r="G19" s="6" t="str">
        <f aca="false">IF(A19="","",IFERROR(INDEX(Compras!$H$10:$H$109,MATCH(A19,Compras!$A$10:$A$109,0)),""))</f>
        <v/>
      </c>
      <c r="H19" s="6" t="str">
        <f aca="false">IF(K19="OK",C19*D19-E19,"")</f>
        <v/>
      </c>
      <c r="I19" s="6" t="str">
        <f aca="false">IF(K19="OK",C19*G19,"")</f>
        <v/>
      </c>
      <c r="J19" s="6" t="str">
        <f aca="false">IF(K19="OK",H19-I19,"")</f>
        <v/>
      </c>
      <c r="K19" s="11" t="str">
        <f aca="false">IF(A19="","",IFERROR(IF(AND(INDEX(Compras!$L$10:$L$109,MATCH(A19,Compras!$A$10:$A$109,0))="OK",ISNUMBER(B19),B19&gt;=INDEX(Compras!$B$10:$B$109,MATCH(A19,Compras!$A$10:$A$109,0)),ISNUMBER(C19),C19&gt;0,ISNUMBER(D19),D19&gt;=0,ISNUMBER(E19),E19&gt;=0),"OK","Revisa datos"),"Compra no encontrada"))</f>
        <v/>
      </c>
      <c r="L19" s="8"/>
    </row>
    <row r="20" customFormat="false" ht="21.75" hidden="false" customHeight="true" outlineLevel="0" collapsed="false">
      <c r="A20" s="8"/>
      <c r="B20" s="9"/>
      <c r="C20" s="8"/>
      <c r="D20" s="10"/>
      <c r="E20" s="10"/>
      <c r="F20" s="11" t="str">
        <f aca="false">IF(A20="","",IFERROR(INDEX(Compras!$C$10:$C$109,MATCH(A20,Compras!$A$10:$A$109,0)),""))</f>
        <v/>
      </c>
      <c r="G20" s="6" t="str">
        <f aca="false">IF(A20="","",IFERROR(INDEX(Compras!$H$10:$H$109,MATCH(A20,Compras!$A$10:$A$109,0)),""))</f>
        <v/>
      </c>
      <c r="H20" s="6" t="str">
        <f aca="false">IF(K20="OK",C20*D20-E20,"")</f>
        <v/>
      </c>
      <c r="I20" s="6" t="str">
        <f aca="false">IF(K20="OK",C20*G20,"")</f>
        <v/>
      </c>
      <c r="J20" s="6" t="str">
        <f aca="false">IF(K20="OK",H20-I20,"")</f>
        <v/>
      </c>
      <c r="K20" s="11" t="str">
        <f aca="false">IF(A20="","",IFERROR(IF(AND(INDEX(Compras!$L$10:$L$109,MATCH(A20,Compras!$A$10:$A$109,0))="OK",ISNUMBER(B20),B20&gt;=INDEX(Compras!$B$10:$B$109,MATCH(A20,Compras!$A$10:$A$109,0)),ISNUMBER(C20),C20&gt;0,ISNUMBER(D20),D20&gt;=0,ISNUMBER(E20),E20&gt;=0),"OK","Revisa datos"),"Compra no encontrada"))</f>
        <v/>
      </c>
      <c r="L20" s="8"/>
    </row>
    <row r="21" customFormat="false" ht="21.75" hidden="false" customHeight="true" outlineLevel="0" collapsed="false">
      <c r="A21" s="8"/>
      <c r="B21" s="9"/>
      <c r="C21" s="8"/>
      <c r="D21" s="10"/>
      <c r="E21" s="10"/>
      <c r="F21" s="11" t="str">
        <f aca="false">IF(A21="","",IFERROR(INDEX(Compras!$C$10:$C$109,MATCH(A21,Compras!$A$10:$A$109,0)),""))</f>
        <v/>
      </c>
      <c r="G21" s="6" t="str">
        <f aca="false">IF(A21="","",IFERROR(INDEX(Compras!$H$10:$H$109,MATCH(A21,Compras!$A$10:$A$109,0)),""))</f>
        <v/>
      </c>
      <c r="H21" s="6" t="str">
        <f aca="false">IF(K21="OK",C21*D21-E21,"")</f>
        <v/>
      </c>
      <c r="I21" s="6" t="str">
        <f aca="false">IF(K21="OK",C21*G21,"")</f>
        <v/>
      </c>
      <c r="J21" s="6" t="str">
        <f aca="false">IF(K21="OK",H21-I21,"")</f>
        <v/>
      </c>
      <c r="K21" s="11" t="str">
        <f aca="false">IF(A21="","",IFERROR(IF(AND(INDEX(Compras!$L$10:$L$109,MATCH(A21,Compras!$A$10:$A$109,0))="OK",ISNUMBER(B21),B21&gt;=INDEX(Compras!$B$10:$B$109,MATCH(A21,Compras!$A$10:$A$109,0)),ISNUMBER(C21),C21&gt;0,ISNUMBER(D21),D21&gt;=0,ISNUMBER(E21),E21&gt;=0),"OK","Revisa datos"),"Compra no encontrada"))</f>
        <v/>
      </c>
      <c r="L21" s="8"/>
    </row>
    <row r="22" customFormat="false" ht="21.75" hidden="false" customHeight="true" outlineLevel="0" collapsed="false">
      <c r="A22" s="8"/>
      <c r="B22" s="9"/>
      <c r="C22" s="8"/>
      <c r="D22" s="10"/>
      <c r="E22" s="10"/>
      <c r="F22" s="11" t="str">
        <f aca="false">IF(A22="","",IFERROR(INDEX(Compras!$C$10:$C$109,MATCH(A22,Compras!$A$10:$A$109,0)),""))</f>
        <v/>
      </c>
      <c r="G22" s="6" t="str">
        <f aca="false">IF(A22="","",IFERROR(INDEX(Compras!$H$10:$H$109,MATCH(A22,Compras!$A$10:$A$109,0)),""))</f>
        <v/>
      </c>
      <c r="H22" s="6" t="str">
        <f aca="false">IF(K22="OK",C22*D22-E22,"")</f>
        <v/>
      </c>
      <c r="I22" s="6" t="str">
        <f aca="false">IF(K22="OK",C22*G22,"")</f>
        <v/>
      </c>
      <c r="J22" s="6" t="str">
        <f aca="false">IF(K22="OK",H22-I22,"")</f>
        <v/>
      </c>
      <c r="K22" s="11" t="str">
        <f aca="false">IF(A22="","",IFERROR(IF(AND(INDEX(Compras!$L$10:$L$109,MATCH(A22,Compras!$A$10:$A$109,0))="OK",ISNUMBER(B22),B22&gt;=INDEX(Compras!$B$10:$B$109,MATCH(A22,Compras!$A$10:$A$109,0)),ISNUMBER(C22),C22&gt;0,ISNUMBER(D22),D22&gt;=0,ISNUMBER(E22),E22&gt;=0),"OK","Revisa datos"),"Compra no encontrada"))</f>
        <v/>
      </c>
      <c r="L22" s="8"/>
    </row>
    <row r="23" customFormat="false" ht="21.75" hidden="false" customHeight="true" outlineLevel="0" collapsed="false">
      <c r="A23" s="8"/>
      <c r="B23" s="9"/>
      <c r="C23" s="8"/>
      <c r="D23" s="10"/>
      <c r="E23" s="10"/>
      <c r="F23" s="11" t="str">
        <f aca="false">IF(A23="","",IFERROR(INDEX(Compras!$C$10:$C$109,MATCH(A23,Compras!$A$10:$A$109,0)),""))</f>
        <v/>
      </c>
      <c r="G23" s="6" t="str">
        <f aca="false">IF(A23="","",IFERROR(INDEX(Compras!$H$10:$H$109,MATCH(A23,Compras!$A$10:$A$109,0)),""))</f>
        <v/>
      </c>
      <c r="H23" s="6" t="str">
        <f aca="false">IF(K23="OK",C23*D23-E23,"")</f>
        <v/>
      </c>
      <c r="I23" s="6" t="str">
        <f aca="false">IF(K23="OK",C23*G23,"")</f>
        <v/>
      </c>
      <c r="J23" s="6" t="str">
        <f aca="false">IF(K23="OK",H23-I23,"")</f>
        <v/>
      </c>
      <c r="K23" s="11" t="str">
        <f aca="false">IF(A23="","",IFERROR(IF(AND(INDEX(Compras!$L$10:$L$109,MATCH(A23,Compras!$A$10:$A$109,0))="OK",ISNUMBER(B23),B23&gt;=INDEX(Compras!$B$10:$B$109,MATCH(A23,Compras!$A$10:$A$109,0)),ISNUMBER(C23),C23&gt;0,ISNUMBER(D23),D23&gt;=0,ISNUMBER(E23),E23&gt;=0),"OK","Revisa datos"),"Compra no encontrada"))</f>
        <v/>
      </c>
      <c r="L23" s="8"/>
    </row>
    <row r="24" customFormat="false" ht="21.75" hidden="false" customHeight="true" outlineLevel="0" collapsed="false">
      <c r="A24" s="8"/>
      <c r="B24" s="9"/>
      <c r="C24" s="8"/>
      <c r="D24" s="10"/>
      <c r="E24" s="10"/>
      <c r="F24" s="11" t="str">
        <f aca="false">IF(A24="","",IFERROR(INDEX(Compras!$C$10:$C$109,MATCH(A24,Compras!$A$10:$A$109,0)),""))</f>
        <v/>
      </c>
      <c r="G24" s="6" t="str">
        <f aca="false">IF(A24="","",IFERROR(INDEX(Compras!$H$10:$H$109,MATCH(A24,Compras!$A$10:$A$109,0)),""))</f>
        <v/>
      </c>
      <c r="H24" s="6" t="str">
        <f aca="false">IF(K24="OK",C24*D24-E24,"")</f>
        <v/>
      </c>
      <c r="I24" s="6" t="str">
        <f aca="false">IF(K24="OK",C24*G24,"")</f>
        <v/>
      </c>
      <c r="J24" s="6" t="str">
        <f aca="false">IF(K24="OK",H24-I24,"")</f>
        <v/>
      </c>
      <c r="K24" s="11" t="str">
        <f aca="false">IF(A24="","",IFERROR(IF(AND(INDEX(Compras!$L$10:$L$109,MATCH(A24,Compras!$A$10:$A$109,0))="OK",ISNUMBER(B24),B24&gt;=INDEX(Compras!$B$10:$B$109,MATCH(A24,Compras!$A$10:$A$109,0)),ISNUMBER(C24),C24&gt;0,ISNUMBER(D24),D24&gt;=0,ISNUMBER(E24),E24&gt;=0),"OK","Revisa datos"),"Compra no encontrada"))</f>
        <v/>
      </c>
      <c r="L24" s="8"/>
    </row>
    <row r="25" customFormat="false" ht="21.75" hidden="false" customHeight="true" outlineLevel="0" collapsed="false">
      <c r="A25" s="8"/>
      <c r="B25" s="9"/>
      <c r="C25" s="8"/>
      <c r="D25" s="10"/>
      <c r="E25" s="10"/>
      <c r="F25" s="11" t="str">
        <f aca="false">IF(A25="","",IFERROR(INDEX(Compras!$C$10:$C$109,MATCH(A25,Compras!$A$10:$A$109,0)),""))</f>
        <v/>
      </c>
      <c r="G25" s="6" t="str">
        <f aca="false">IF(A25="","",IFERROR(INDEX(Compras!$H$10:$H$109,MATCH(A25,Compras!$A$10:$A$109,0)),""))</f>
        <v/>
      </c>
      <c r="H25" s="6" t="str">
        <f aca="false">IF(K25="OK",C25*D25-E25,"")</f>
        <v/>
      </c>
      <c r="I25" s="6" t="str">
        <f aca="false">IF(K25="OK",C25*G25,"")</f>
        <v/>
      </c>
      <c r="J25" s="6" t="str">
        <f aca="false">IF(K25="OK",H25-I25,"")</f>
        <v/>
      </c>
      <c r="K25" s="11" t="str">
        <f aca="false">IF(A25="","",IFERROR(IF(AND(INDEX(Compras!$L$10:$L$109,MATCH(A25,Compras!$A$10:$A$109,0))="OK",ISNUMBER(B25),B25&gt;=INDEX(Compras!$B$10:$B$109,MATCH(A25,Compras!$A$10:$A$109,0)),ISNUMBER(C25),C25&gt;0,ISNUMBER(D25),D25&gt;=0,ISNUMBER(E25),E25&gt;=0),"OK","Revisa datos"),"Compra no encontrada"))</f>
        <v/>
      </c>
      <c r="L25" s="8"/>
    </row>
    <row r="26" customFormat="false" ht="21.75" hidden="false" customHeight="true" outlineLevel="0" collapsed="false">
      <c r="A26" s="8"/>
      <c r="B26" s="9"/>
      <c r="C26" s="8"/>
      <c r="D26" s="10"/>
      <c r="E26" s="10"/>
      <c r="F26" s="11" t="str">
        <f aca="false">IF(A26="","",IFERROR(INDEX(Compras!$C$10:$C$109,MATCH(A26,Compras!$A$10:$A$109,0)),""))</f>
        <v/>
      </c>
      <c r="G26" s="6" t="str">
        <f aca="false">IF(A26="","",IFERROR(INDEX(Compras!$H$10:$H$109,MATCH(A26,Compras!$A$10:$A$109,0)),""))</f>
        <v/>
      </c>
      <c r="H26" s="6" t="str">
        <f aca="false">IF(K26="OK",C26*D26-E26,"")</f>
        <v/>
      </c>
      <c r="I26" s="6" t="str">
        <f aca="false">IF(K26="OK",C26*G26,"")</f>
        <v/>
      </c>
      <c r="J26" s="6" t="str">
        <f aca="false">IF(K26="OK",H26-I26,"")</f>
        <v/>
      </c>
      <c r="K26" s="11" t="str">
        <f aca="false">IF(A26="","",IFERROR(IF(AND(INDEX(Compras!$L$10:$L$109,MATCH(A26,Compras!$A$10:$A$109,0))="OK",ISNUMBER(B26),B26&gt;=INDEX(Compras!$B$10:$B$109,MATCH(A26,Compras!$A$10:$A$109,0)),ISNUMBER(C26),C26&gt;0,ISNUMBER(D26),D26&gt;=0,ISNUMBER(E26),E26&gt;=0),"OK","Revisa datos"),"Compra no encontrada"))</f>
        <v/>
      </c>
      <c r="L26" s="8"/>
    </row>
    <row r="27" customFormat="false" ht="21.75" hidden="false" customHeight="true" outlineLevel="0" collapsed="false">
      <c r="A27" s="8"/>
      <c r="B27" s="9"/>
      <c r="C27" s="8"/>
      <c r="D27" s="10"/>
      <c r="E27" s="10"/>
      <c r="F27" s="11" t="str">
        <f aca="false">IF(A27="","",IFERROR(INDEX(Compras!$C$10:$C$109,MATCH(A27,Compras!$A$10:$A$109,0)),""))</f>
        <v/>
      </c>
      <c r="G27" s="6" t="str">
        <f aca="false">IF(A27="","",IFERROR(INDEX(Compras!$H$10:$H$109,MATCH(A27,Compras!$A$10:$A$109,0)),""))</f>
        <v/>
      </c>
      <c r="H27" s="6" t="str">
        <f aca="false">IF(K27="OK",C27*D27-E27,"")</f>
        <v/>
      </c>
      <c r="I27" s="6" t="str">
        <f aca="false">IF(K27="OK",C27*G27,"")</f>
        <v/>
      </c>
      <c r="J27" s="6" t="str">
        <f aca="false">IF(K27="OK",H27-I27,"")</f>
        <v/>
      </c>
      <c r="K27" s="11" t="str">
        <f aca="false">IF(A27="","",IFERROR(IF(AND(INDEX(Compras!$L$10:$L$109,MATCH(A27,Compras!$A$10:$A$109,0))="OK",ISNUMBER(B27),B27&gt;=INDEX(Compras!$B$10:$B$109,MATCH(A27,Compras!$A$10:$A$109,0)),ISNUMBER(C27),C27&gt;0,ISNUMBER(D27),D27&gt;=0,ISNUMBER(E27),E27&gt;=0),"OK","Revisa datos"),"Compra no encontrada"))</f>
        <v/>
      </c>
      <c r="L27" s="8"/>
    </row>
    <row r="28" customFormat="false" ht="21.75" hidden="false" customHeight="true" outlineLevel="0" collapsed="false">
      <c r="A28" s="8"/>
      <c r="B28" s="9"/>
      <c r="C28" s="8"/>
      <c r="D28" s="10"/>
      <c r="E28" s="10"/>
      <c r="F28" s="11" t="str">
        <f aca="false">IF(A28="","",IFERROR(INDEX(Compras!$C$10:$C$109,MATCH(A28,Compras!$A$10:$A$109,0)),""))</f>
        <v/>
      </c>
      <c r="G28" s="6" t="str">
        <f aca="false">IF(A28="","",IFERROR(INDEX(Compras!$H$10:$H$109,MATCH(A28,Compras!$A$10:$A$109,0)),""))</f>
        <v/>
      </c>
      <c r="H28" s="6" t="str">
        <f aca="false">IF(K28="OK",C28*D28-E28,"")</f>
        <v/>
      </c>
      <c r="I28" s="6" t="str">
        <f aca="false">IF(K28="OK",C28*G28,"")</f>
        <v/>
      </c>
      <c r="J28" s="6" t="str">
        <f aca="false">IF(K28="OK",H28-I28,"")</f>
        <v/>
      </c>
      <c r="K28" s="11" t="str">
        <f aca="false">IF(A28="","",IFERROR(IF(AND(INDEX(Compras!$L$10:$L$109,MATCH(A28,Compras!$A$10:$A$109,0))="OK",ISNUMBER(B28),B28&gt;=INDEX(Compras!$B$10:$B$109,MATCH(A28,Compras!$A$10:$A$109,0)),ISNUMBER(C28),C28&gt;0,ISNUMBER(D28),D28&gt;=0,ISNUMBER(E28),E28&gt;=0),"OK","Revisa datos"),"Compra no encontrada"))</f>
        <v/>
      </c>
      <c r="L28" s="8"/>
    </row>
    <row r="29" customFormat="false" ht="21.75" hidden="false" customHeight="true" outlineLevel="0" collapsed="false">
      <c r="A29" s="8"/>
      <c r="B29" s="9"/>
      <c r="C29" s="8"/>
      <c r="D29" s="10"/>
      <c r="E29" s="10"/>
      <c r="F29" s="11" t="str">
        <f aca="false">IF(A29="","",IFERROR(INDEX(Compras!$C$10:$C$109,MATCH(A29,Compras!$A$10:$A$109,0)),""))</f>
        <v/>
      </c>
      <c r="G29" s="6" t="str">
        <f aca="false">IF(A29="","",IFERROR(INDEX(Compras!$H$10:$H$109,MATCH(A29,Compras!$A$10:$A$109,0)),""))</f>
        <v/>
      </c>
      <c r="H29" s="6" t="str">
        <f aca="false">IF(K29="OK",C29*D29-E29,"")</f>
        <v/>
      </c>
      <c r="I29" s="6" t="str">
        <f aca="false">IF(K29="OK",C29*G29,"")</f>
        <v/>
      </c>
      <c r="J29" s="6" t="str">
        <f aca="false">IF(K29="OK",H29-I29,"")</f>
        <v/>
      </c>
      <c r="K29" s="11" t="str">
        <f aca="false">IF(A29="","",IFERROR(IF(AND(INDEX(Compras!$L$10:$L$109,MATCH(A29,Compras!$A$10:$A$109,0))="OK",ISNUMBER(B29),B29&gt;=INDEX(Compras!$B$10:$B$109,MATCH(A29,Compras!$A$10:$A$109,0)),ISNUMBER(C29),C29&gt;0,ISNUMBER(D29),D29&gt;=0,ISNUMBER(E29),E29&gt;=0),"OK","Revisa datos"),"Compra no encontrada"))</f>
        <v/>
      </c>
      <c r="L29" s="8"/>
    </row>
    <row r="30" customFormat="false" ht="21.75" hidden="false" customHeight="true" outlineLevel="0" collapsed="false">
      <c r="A30" s="8"/>
      <c r="B30" s="9"/>
      <c r="C30" s="8"/>
      <c r="D30" s="10"/>
      <c r="E30" s="10"/>
      <c r="F30" s="11" t="str">
        <f aca="false">IF(A30="","",IFERROR(INDEX(Compras!$C$10:$C$109,MATCH(A30,Compras!$A$10:$A$109,0)),""))</f>
        <v/>
      </c>
      <c r="G30" s="6" t="str">
        <f aca="false">IF(A30="","",IFERROR(INDEX(Compras!$H$10:$H$109,MATCH(A30,Compras!$A$10:$A$109,0)),""))</f>
        <v/>
      </c>
      <c r="H30" s="6" t="str">
        <f aca="false">IF(K30="OK",C30*D30-E30,"")</f>
        <v/>
      </c>
      <c r="I30" s="6" t="str">
        <f aca="false">IF(K30="OK",C30*G30,"")</f>
        <v/>
      </c>
      <c r="J30" s="6" t="str">
        <f aca="false">IF(K30="OK",H30-I30,"")</f>
        <v/>
      </c>
      <c r="K30" s="11" t="str">
        <f aca="false">IF(A30="","",IFERROR(IF(AND(INDEX(Compras!$L$10:$L$109,MATCH(A30,Compras!$A$10:$A$109,0))="OK",ISNUMBER(B30),B30&gt;=INDEX(Compras!$B$10:$B$109,MATCH(A30,Compras!$A$10:$A$109,0)),ISNUMBER(C30),C30&gt;0,ISNUMBER(D30),D30&gt;=0,ISNUMBER(E30),E30&gt;=0),"OK","Revisa datos"),"Compra no encontrada"))</f>
        <v/>
      </c>
      <c r="L30" s="8"/>
    </row>
    <row r="31" customFormat="false" ht="21.75" hidden="false" customHeight="true" outlineLevel="0" collapsed="false">
      <c r="A31" s="8"/>
      <c r="B31" s="9"/>
      <c r="C31" s="8"/>
      <c r="D31" s="10"/>
      <c r="E31" s="10"/>
      <c r="F31" s="11" t="str">
        <f aca="false">IF(A31="","",IFERROR(INDEX(Compras!$C$10:$C$109,MATCH(A31,Compras!$A$10:$A$109,0)),""))</f>
        <v/>
      </c>
      <c r="G31" s="6" t="str">
        <f aca="false">IF(A31="","",IFERROR(INDEX(Compras!$H$10:$H$109,MATCH(A31,Compras!$A$10:$A$109,0)),""))</f>
        <v/>
      </c>
      <c r="H31" s="6" t="str">
        <f aca="false">IF(K31="OK",C31*D31-E31,"")</f>
        <v/>
      </c>
      <c r="I31" s="6" t="str">
        <f aca="false">IF(K31="OK",C31*G31,"")</f>
        <v/>
      </c>
      <c r="J31" s="6" t="str">
        <f aca="false">IF(K31="OK",H31-I31,"")</f>
        <v/>
      </c>
      <c r="K31" s="11" t="str">
        <f aca="false">IF(A31="","",IFERROR(IF(AND(INDEX(Compras!$L$10:$L$109,MATCH(A31,Compras!$A$10:$A$109,0))="OK",ISNUMBER(B31),B31&gt;=INDEX(Compras!$B$10:$B$109,MATCH(A31,Compras!$A$10:$A$109,0)),ISNUMBER(C31),C31&gt;0,ISNUMBER(D31),D31&gt;=0,ISNUMBER(E31),E31&gt;=0),"OK","Revisa datos"),"Compra no encontrada"))</f>
        <v/>
      </c>
      <c r="L31" s="8"/>
    </row>
    <row r="32" customFormat="false" ht="21.75" hidden="false" customHeight="true" outlineLevel="0" collapsed="false">
      <c r="A32" s="8"/>
      <c r="B32" s="9"/>
      <c r="C32" s="8"/>
      <c r="D32" s="10"/>
      <c r="E32" s="10"/>
      <c r="F32" s="11" t="str">
        <f aca="false">IF(A32="","",IFERROR(INDEX(Compras!$C$10:$C$109,MATCH(A32,Compras!$A$10:$A$109,0)),""))</f>
        <v/>
      </c>
      <c r="G32" s="6" t="str">
        <f aca="false">IF(A32="","",IFERROR(INDEX(Compras!$H$10:$H$109,MATCH(A32,Compras!$A$10:$A$109,0)),""))</f>
        <v/>
      </c>
      <c r="H32" s="6" t="str">
        <f aca="false">IF(K32="OK",C32*D32-E32,"")</f>
        <v/>
      </c>
      <c r="I32" s="6" t="str">
        <f aca="false">IF(K32="OK",C32*G32,"")</f>
        <v/>
      </c>
      <c r="J32" s="6" t="str">
        <f aca="false">IF(K32="OK",H32-I32,"")</f>
        <v/>
      </c>
      <c r="K32" s="11" t="str">
        <f aca="false">IF(A32="","",IFERROR(IF(AND(INDEX(Compras!$L$10:$L$109,MATCH(A32,Compras!$A$10:$A$109,0))="OK",ISNUMBER(B32),B32&gt;=INDEX(Compras!$B$10:$B$109,MATCH(A32,Compras!$A$10:$A$109,0)),ISNUMBER(C32),C32&gt;0,ISNUMBER(D32),D32&gt;=0,ISNUMBER(E32),E32&gt;=0),"OK","Revisa datos"),"Compra no encontrada"))</f>
        <v/>
      </c>
      <c r="L32" s="8"/>
    </row>
    <row r="33" customFormat="false" ht="21.75" hidden="false" customHeight="true" outlineLevel="0" collapsed="false">
      <c r="A33" s="8"/>
      <c r="B33" s="9"/>
      <c r="C33" s="8"/>
      <c r="D33" s="10"/>
      <c r="E33" s="10"/>
      <c r="F33" s="11" t="str">
        <f aca="false">IF(A33="","",IFERROR(INDEX(Compras!$C$10:$C$109,MATCH(A33,Compras!$A$10:$A$109,0)),""))</f>
        <v/>
      </c>
      <c r="G33" s="6" t="str">
        <f aca="false">IF(A33="","",IFERROR(INDEX(Compras!$H$10:$H$109,MATCH(A33,Compras!$A$10:$A$109,0)),""))</f>
        <v/>
      </c>
      <c r="H33" s="6" t="str">
        <f aca="false">IF(K33="OK",C33*D33-E33,"")</f>
        <v/>
      </c>
      <c r="I33" s="6" t="str">
        <f aca="false">IF(K33="OK",C33*G33,"")</f>
        <v/>
      </c>
      <c r="J33" s="6" t="str">
        <f aca="false">IF(K33="OK",H33-I33,"")</f>
        <v/>
      </c>
      <c r="K33" s="11" t="str">
        <f aca="false">IF(A33="","",IFERROR(IF(AND(INDEX(Compras!$L$10:$L$109,MATCH(A33,Compras!$A$10:$A$109,0))="OK",ISNUMBER(B33),B33&gt;=INDEX(Compras!$B$10:$B$109,MATCH(A33,Compras!$A$10:$A$109,0)),ISNUMBER(C33),C33&gt;0,ISNUMBER(D33),D33&gt;=0,ISNUMBER(E33),E33&gt;=0),"OK","Revisa datos"),"Compra no encontrada"))</f>
        <v/>
      </c>
      <c r="L33" s="8"/>
    </row>
    <row r="34" customFormat="false" ht="21.75" hidden="false" customHeight="true" outlineLevel="0" collapsed="false">
      <c r="A34" s="8"/>
      <c r="B34" s="9"/>
      <c r="C34" s="8"/>
      <c r="D34" s="10"/>
      <c r="E34" s="10"/>
      <c r="F34" s="11" t="str">
        <f aca="false">IF(A34="","",IFERROR(INDEX(Compras!$C$10:$C$109,MATCH(A34,Compras!$A$10:$A$109,0)),""))</f>
        <v/>
      </c>
      <c r="G34" s="6" t="str">
        <f aca="false">IF(A34="","",IFERROR(INDEX(Compras!$H$10:$H$109,MATCH(A34,Compras!$A$10:$A$109,0)),""))</f>
        <v/>
      </c>
      <c r="H34" s="6" t="str">
        <f aca="false">IF(K34="OK",C34*D34-E34,"")</f>
        <v/>
      </c>
      <c r="I34" s="6" t="str">
        <f aca="false">IF(K34="OK",C34*G34,"")</f>
        <v/>
      </c>
      <c r="J34" s="6" t="str">
        <f aca="false">IF(K34="OK",H34-I34,"")</f>
        <v/>
      </c>
      <c r="K34" s="11" t="str">
        <f aca="false">IF(A34="","",IFERROR(IF(AND(INDEX(Compras!$L$10:$L$109,MATCH(A34,Compras!$A$10:$A$109,0))="OK",ISNUMBER(B34),B34&gt;=INDEX(Compras!$B$10:$B$109,MATCH(A34,Compras!$A$10:$A$109,0)),ISNUMBER(C34),C34&gt;0,ISNUMBER(D34),D34&gt;=0,ISNUMBER(E34),E34&gt;=0),"OK","Revisa datos"),"Compra no encontrada"))</f>
        <v/>
      </c>
      <c r="L34" s="8"/>
    </row>
    <row r="35" customFormat="false" ht="21.75" hidden="false" customHeight="true" outlineLevel="0" collapsed="false">
      <c r="A35" s="8"/>
      <c r="B35" s="9"/>
      <c r="C35" s="8"/>
      <c r="D35" s="10"/>
      <c r="E35" s="10"/>
      <c r="F35" s="11" t="str">
        <f aca="false">IF(A35="","",IFERROR(INDEX(Compras!$C$10:$C$109,MATCH(A35,Compras!$A$10:$A$109,0)),""))</f>
        <v/>
      </c>
      <c r="G35" s="6" t="str">
        <f aca="false">IF(A35="","",IFERROR(INDEX(Compras!$H$10:$H$109,MATCH(A35,Compras!$A$10:$A$109,0)),""))</f>
        <v/>
      </c>
      <c r="H35" s="6" t="str">
        <f aca="false">IF(K35="OK",C35*D35-E35,"")</f>
        <v/>
      </c>
      <c r="I35" s="6" t="str">
        <f aca="false">IF(K35="OK",C35*G35,"")</f>
        <v/>
      </c>
      <c r="J35" s="6" t="str">
        <f aca="false">IF(K35="OK",H35-I35,"")</f>
        <v/>
      </c>
      <c r="K35" s="11" t="str">
        <f aca="false">IF(A35="","",IFERROR(IF(AND(INDEX(Compras!$L$10:$L$109,MATCH(A35,Compras!$A$10:$A$109,0))="OK",ISNUMBER(B35),B35&gt;=INDEX(Compras!$B$10:$B$109,MATCH(A35,Compras!$A$10:$A$109,0)),ISNUMBER(C35),C35&gt;0,ISNUMBER(D35),D35&gt;=0,ISNUMBER(E35),E35&gt;=0),"OK","Revisa datos"),"Compra no encontrada"))</f>
        <v/>
      </c>
      <c r="L35" s="8"/>
    </row>
    <row r="36" customFormat="false" ht="21.75" hidden="false" customHeight="true" outlineLevel="0" collapsed="false">
      <c r="A36" s="8"/>
      <c r="B36" s="9"/>
      <c r="C36" s="8"/>
      <c r="D36" s="10"/>
      <c r="E36" s="10"/>
      <c r="F36" s="11" t="str">
        <f aca="false">IF(A36="","",IFERROR(INDEX(Compras!$C$10:$C$109,MATCH(A36,Compras!$A$10:$A$109,0)),""))</f>
        <v/>
      </c>
      <c r="G36" s="6" t="str">
        <f aca="false">IF(A36="","",IFERROR(INDEX(Compras!$H$10:$H$109,MATCH(A36,Compras!$A$10:$A$109,0)),""))</f>
        <v/>
      </c>
      <c r="H36" s="6" t="str">
        <f aca="false">IF(K36="OK",C36*D36-E36,"")</f>
        <v/>
      </c>
      <c r="I36" s="6" t="str">
        <f aca="false">IF(K36="OK",C36*G36,"")</f>
        <v/>
      </c>
      <c r="J36" s="6" t="str">
        <f aca="false">IF(K36="OK",H36-I36,"")</f>
        <v/>
      </c>
      <c r="K36" s="11" t="str">
        <f aca="false">IF(A36="","",IFERROR(IF(AND(INDEX(Compras!$L$10:$L$109,MATCH(A36,Compras!$A$10:$A$109,0))="OK",ISNUMBER(B36),B36&gt;=INDEX(Compras!$B$10:$B$109,MATCH(A36,Compras!$A$10:$A$109,0)),ISNUMBER(C36),C36&gt;0,ISNUMBER(D36),D36&gt;=0,ISNUMBER(E36),E36&gt;=0),"OK","Revisa datos"),"Compra no encontrada"))</f>
        <v/>
      </c>
      <c r="L36" s="8"/>
    </row>
    <row r="37" customFormat="false" ht="21.75" hidden="false" customHeight="true" outlineLevel="0" collapsed="false">
      <c r="A37" s="8"/>
      <c r="B37" s="9"/>
      <c r="C37" s="8"/>
      <c r="D37" s="10"/>
      <c r="E37" s="10"/>
      <c r="F37" s="11" t="str">
        <f aca="false">IF(A37="","",IFERROR(INDEX(Compras!$C$10:$C$109,MATCH(A37,Compras!$A$10:$A$109,0)),""))</f>
        <v/>
      </c>
      <c r="G37" s="6" t="str">
        <f aca="false">IF(A37="","",IFERROR(INDEX(Compras!$H$10:$H$109,MATCH(A37,Compras!$A$10:$A$109,0)),""))</f>
        <v/>
      </c>
      <c r="H37" s="6" t="str">
        <f aca="false">IF(K37="OK",C37*D37-E37,"")</f>
        <v/>
      </c>
      <c r="I37" s="6" t="str">
        <f aca="false">IF(K37="OK",C37*G37,"")</f>
        <v/>
      </c>
      <c r="J37" s="6" t="str">
        <f aca="false">IF(K37="OK",H37-I37,"")</f>
        <v/>
      </c>
      <c r="K37" s="11" t="str">
        <f aca="false">IF(A37="","",IFERROR(IF(AND(INDEX(Compras!$L$10:$L$109,MATCH(A37,Compras!$A$10:$A$109,0))="OK",ISNUMBER(B37),B37&gt;=INDEX(Compras!$B$10:$B$109,MATCH(A37,Compras!$A$10:$A$109,0)),ISNUMBER(C37),C37&gt;0,ISNUMBER(D37),D37&gt;=0,ISNUMBER(E37),E37&gt;=0),"OK","Revisa datos"),"Compra no encontrada"))</f>
        <v/>
      </c>
      <c r="L37" s="8"/>
    </row>
    <row r="38" customFormat="false" ht="21.75" hidden="false" customHeight="true" outlineLevel="0" collapsed="false">
      <c r="A38" s="8"/>
      <c r="B38" s="9"/>
      <c r="C38" s="8"/>
      <c r="D38" s="10"/>
      <c r="E38" s="10"/>
      <c r="F38" s="11" t="str">
        <f aca="false">IF(A38="","",IFERROR(INDEX(Compras!$C$10:$C$109,MATCH(A38,Compras!$A$10:$A$109,0)),""))</f>
        <v/>
      </c>
      <c r="G38" s="6" t="str">
        <f aca="false">IF(A38="","",IFERROR(INDEX(Compras!$H$10:$H$109,MATCH(A38,Compras!$A$10:$A$109,0)),""))</f>
        <v/>
      </c>
      <c r="H38" s="6" t="str">
        <f aca="false">IF(K38="OK",C38*D38-E38,"")</f>
        <v/>
      </c>
      <c r="I38" s="6" t="str">
        <f aca="false">IF(K38="OK",C38*G38,"")</f>
        <v/>
      </c>
      <c r="J38" s="6" t="str">
        <f aca="false">IF(K38="OK",H38-I38,"")</f>
        <v/>
      </c>
      <c r="K38" s="11" t="str">
        <f aca="false">IF(A38="","",IFERROR(IF(AND(INDEX(Compras!$L$10:$L$109,MATCH(A38,Compras!$A$10:$A$109,0))="OK",ISNUMBER(B38),B38&gt;=INDEX(Compras!$B$10:$B$109,MATCH(A38,Compras!$A$10:$A$109,0)),ISNUMBER(C38),C38&gt;0,ISNUMBER(D38),D38&gt;=0,ISNUMBER(E38),E38&gt;=0),"OK","Revisa datos"),"Compra no encontrada"))</f>
        <v/>
      </c>
      <c r="L38" s="8"/>
    </row>
    <row r="39" customFormat="false" ht="21.75" hidden="false" customHeight="true" outlineLevel="0" collapsed="false">
      <c r="A39" s="8"/>
      <c r="B39" s="9"/>
      <c r="C39" s="8"/>
      <c r="D39" s="10"/>
      <c r="E39" s="10"/>
      <c r="F39" s="11" t="str">
        <f aca="false">IF(A39="","",IFERROR(INDEX(Compras!$C$10:$C$109,MATCH(A39,Compras!$A$10:$A$109,0)),""))</f>
        <v/>
      </c>
      <c r="G39" s="6" t="str">
        <f aca="false">IF(A39="","",IFERROR(INDEX(Compras!$H$10:$H$109,MATCH(A39,Compras!$A$10:$A$109,0)),""))</f>
        <v/>
      </c>
      <c r="H39" s="6" t="str">
        <f aca="false">IF(K39="OK",C39*D39-E39,"")</f>
        <v/>
      </c>
      <c r="I39" s="6" t="str">
        <f aca="false">IF(K39="OK",C39*G39,"")</f>
        <v/>
      </c>
      <c r="J39" s="6" t="str">
        <f aca="false">IF(K39="OK",H39-I39,"")</f>
        <v/>
      </c>
      <c r="K39" s="11" t="str">
        <f aca="false">IF(A39="","",IFERROR(IF(AND(INDEX(Compras!$L$10:$L$109,MATCH(A39,Compras!$A$10:$A$109,0))="OK",ISNUMBER(B39),B39&gt;=INDEX(Compras!$B$10:$B$109,MATCH(A39,Compras!$A$10:$A$109,0)),ISNUMBER(C39),C39&gt;0,ISNUMBER(D39),D39&gt;=0,ISNUMBER(E39),E39&gt;=0),"OK","Revisa datos"),"Compra no encontrada"))</f>
        <v/>
      </c>
      <c r="L39" s="8"/>
    </row>
    <row r="40" customFormat="false" ht="21.75" hidden="false" customHeight="true" outlineLevel="0" collapsed="false">
      <c r="A40" s="8"/>
      <c r="B40" s="9"/>
      <c r="C40" s="8"/>
      <c r="D40" s="10"/>
      <c r="E40" s="10"/>
      <c r="F40" s="11" t="str">
        <f aca="false">IF(A40="","",IFERROR(INDEX(Compras!$C$10:$C$109,MATCH(A40,Compras!$A$10:$A$109,0)),""))</f>
        <v/>
      </c>
      <c r="G40" s="6" t="str">
        <f aca="false">IF(A40="","",IFERROR(INDEX(Compras!$H$10:$H$109,MATCH(A40,Compras!$A$10:$A$109,0)),""))</f>
        <v/>
      </c>
      <c r="H40" s="6" t="str">
        <f aca="false">IF(K40="OK",C40*D40-E40,"")</f>
        <v/>
      </c>
      <c r="I40" s="6" t="str">
        <f aca="false">IF(K40="OK",C40*G40,"")</f>
        <v/>
      </c>
      <c r="J40" s="6" t="str">
        <f aca="false">IF(K40="OK",H40-I40,"")</f>
        <v/>
      </c>
      <c r="K40" s="11" t="str">
        <f aca="false">IF(A40="","",IFERROR(IF(AND(INDEX(Compras!$L$10:$L$109,MATCH(A40,Compras!$A$10:$A$109,0))="OK",ISNUMBER(B40),B40&gt;=INDEX(Compras!$B$10:$B$109,MATCH(A40,Compras!$A$10:$A$109,0)),ISNUMBER(C40),C40&gt;0,ISNUMBER(D40),D40&gt;=0,ISNUMBER(E40),E40&gt;=0),"OK","Revisa datos"),"Compra no encontrada"))</f>
        <v/>
      </c>
      <c r="L40" s="8"/>
    </row>
    <row r="41" customFormat="false" ht="21.75" hidden="false" customHeight="true" outlineLevel="0" collapsed="false">
      <c r="A41" s="8"/>
      <c r="B41" s="9"/>
      <c r="C41" s="8"/>
      <c r="D41" s="10"/>
      <c r="E41" s="10"/>
      <c r="F41" s="11" t="str">
        <f aca="false">IF(A41="","",IFERROR(INDEX(Compras!$C$10:$C$109,MATCH(A41,Compras!$A$10:$A$109,0)),""))</f>
        <v/>
      </c>
      <c r="G41" s="6" t="str">
        <f aca="false">IF(A41="","",IFERROR(INDEX(Compras!$H$10:$H$109,MATCH(A41,Compras!$A$10:$A$109,0)),""))</f>
        <v/>
      </c>
      <c r="H41" s="6" t="str">
        <f aca="false">IF(K41="OK",C41*D41-E41,"")</f>
        <v/>
      </c>
      <c r="I41" s="6" t="str">
        <f aca="false">IF(K41="OK",C41*G41,"")</f>
        <v/>
      </c>
      <c r="J41" s="6" t="str">
        <f aca="false">IF(K41="OK",H41-I41,"")</f>
        <v/>
      </c>
      <c r="K41" s="11" t="str">
        <f aca="false">IF(A41="","",IFERROR(IF(AND(INDEX(Compras!$L$10:$L$109,MATCH(A41,Compras!$A$10:$A$109,0))="OK",ISNUMBER(B41),B41&gt;=INDEX(Compras!$B$10:$B$109,MATCH(A41,Compras!$A$10:$A$109,0)),ISNUMBER(C41),C41&gt;0,ISNUMBER(D41),D41&gt;=0,ISNUMBER(E41),E41&gt;=0),"OK","Revisa datos"),"Compra no encontrada"))</f>
        <v/>
      </c>
      <c r="L41" s="8"/>
    </row>
    <row r="42" customFormat="false" ht="21.75" hidden="false" customHeight="true" outlineLevel="0" collapsed="false">
      <c r="A42" s="8"/>
      <c r="B42" s="9"/>
      <c r="C42" s="8"/>
      <c r="D42" s="10"/>
      <c r="E42" s="10"/>
      <c r="F42" s="11" t="str">
        <f aca="false">IF(A42="","",IFERROR(INDEX(Compras!$C$10:$C$109,MATCH(A42,Compras!$A$10:$A$109,0)),""))</f>
        <v/>
      </c>
      <c r="G42" s="6" t="str">
        <f aca="false">IF(A42="","",IFERROR(INDEX(Compras!$H$10:$H$109,MATCH(A42,Compras!$A$10:$A$109,0)),""))</f>
        <v/>
      </c>
      <c r="H42" s="6" t="str">
        <f aca="false">IF(K42="OK",C42*D42-E42,"")</f>
        <v/>
      </c>
      <c r="I42" s="6" t="str">
        <f aca="false">IF(K42="OK",C42*G42,"")</f>
        <v/>
      </c>
      <c r="J42" s="6" t="str">
        <f aca="false">IF(K42="OK",H42-I42,"")</f>
        <v/>
      </c>
      <c r="K42" s="11" t="str">
        <f aca="false">IF(A42="","",IFERROR(IF(AND(INDEX(Compras!$L$10:$L$109,MATCH(A42,Compras!$A$10:$A$109,0))="OK",ISNUMBER(B42),B42&gt;=INDEX(Compras!$B$10:$B$109,MATCH(A42,Compras!$A$10:$A$109,0)),ISNUMBER(C42),C42&gt;0,ISNUMBER(D42),D42&gt;=0,ISNUMBER(E42),E42&gt;=0),"OK","Revisa datos"),"Compra no encontrada"))</f>
        <v/>
      </c>
      <c r="L42" s="8"/>
    </row>
    <row r="43" customFormat="false" ht="21.75" hidden="false" customHeight="true" outlineLevel="0" collapsed="false">
      <c r="A43" s="8"/>
      <c r="B43" s="9"/>
      <c r="C43" s="8"/>
      <c r="D43" s="10"/>
      <c r="E43" s="10"/>
      <c r="F43" s="11" t="str">
        <f aca="false">IF(A43="","",IFERROR(INDEX(Compras!$C$10:$C$109,MATCH(A43,Compras!$A$10:$A$109,0)),""))</f>
        <v/>
      </c>
      <c r="G43" s="6" t="str">
        <f aca="false">IF(A43="","",IFERROR(INDEX(Compras!$H$10:$H$109,MATCH(A43,Compras!$A$10:$A$109,0)),""))</f>
        <v/>
      </c>
      <c r="H43" s="6" t="str">
        <f aca="false">IF(K43="OK",C43*D43-E43,"")</f>
        <v/>
      </c>
      <c r="I43" s="6" t="str">
        <f aca="false">IF(K43="OK",C43*G43,"")</f>
        <v/>
      </c>
      <c r="J43" s="6" t="str">
        <f aca="false">IF(K43="OK",H43-I43,"")</f>
        <v/>
      </c>
      <c r="K43" s="11" t="str">
        <f aca="false">IF(A43="","",IFERROR(IF(AND(INDEX(Compras!$L$10:$L$109,MATCH(A43,Compras!$A$10:$A$109,0))="OK",ISNUMBER(B43),B43&gt;=INDEX(Compras!$B$10:$B$109,MATCH(A43,Compras!$A$10:$A$109,0)),ISNUMBER(C43),C43&gt;0,ISNUMBER(D43),D43&gt;=0,ISNUMBER(E43),E43&gt;=0),"OK","Revisa datos"),"Compra no encontrada"))</f>
        <v/>
      </c>
      <c r="L43" s="8"/>
    </row>
    <row r="44" customFormat="false" ht="21.75" hidden="false" customHeight="true" outlineLevel="0" collapsed="false">
      <c r="A44" s="8"/>
      <c r="B44" s="9"/>
      <c r="C44" s="8"/>
      <c r="D44" s="10"/>
      <c r="E44" s="10"/>
      <c r="F44" s="11" t="str">
        <f aca="false">IF(A44="","",IFERROR(INDEX(Compras!$C$10:$C$109,MATCH(A44,Compras!$A$10:$A$109,0)),""))</f>
        <v/>
      </c>
      <c r="G44" s="6" t="str">
        <f aca="false">IF(A44="","",IFERROR(INDEX(Compras!$H$10:$H$109,MATCH(A44,Compras!$A$10:$A$109,0)),""))</f>
        <v/>
      </c>
      <c r="H44" s="6" t="str">
        <f aca="false">IF(K44="OK",C44*D44-E44,"")</f>
        <v/>
      </c>
      <c r="I44" s="6" t="str">
        <f aca="false">IF(K44="OK",C44*G44,"")</f>
        <v/>
      </c>
      <c r="J44" s="6" t="str">
        <f aca="false">IF(K44="OK",H44-I44,"")</f>
        <v/>
      </c>
      <c r="K44" s="11" t="str">
        <f aca="false">IF(A44="","",IFERROR(IF(AND(INDEX(Compras!$L$10:$L$109,MATCH(A44,Compras!$A$10:$A$109,0))="OK",ISNUMBER(B44),B44&gt;=INDEX(Compras!$B$10:$B$109,MATCH(A44,Compras!$A$10:$A$109,0)),ISNUMBER(C44),C44&gt;0,ISNUMBER(D44),D44&gt;=0,ISNUMBER(E44),E44&gt;=0),"OK","Revisa datos"),"Compra no encontrada"))</f>
        <v/>
      </c>
      <c r="L44" s="8"/>
    </row>
    <row r="45" customFormat="false" ht="21.75" hidden="false" customHeight="true" outlineLevel="0" collapsed="false">
      <c r="A45" s="8"/>
      <c r="B45" s="9"/>
      <c r="C45" s="8"/>
      <c r="D45" s="10"/>
      <c r="E45" s="10"/>
      <c r="F45" s="11" t="str">
        <f aca="false">IF(A45="","",IFERROR(INDEX(Compras!$C$10:$C$109,MATCH(A45,Compras!$A$10:$A$109,0)),""))</f>
        <v/>
      </c>
      <c r="G45" s="6" t="str">
        <f aca="false">IF(A45="","",IFERROR(INDEX(Compras!$H$10:$H$109,MATCH(A45,Compras!$A$10:$A$109,0)),""))</f>
        <v/>
      </c>
      <c r="H45" s="6" t="str">
        <f aca="false">IF(K45="OK",C45*D45-E45,"")</f>
        <v/>
      </c>
      <c r="I45" s="6" t="str">
        <f aca="false">IF(K45="OK",C45*G45,"")</f>
        <v/>
      </c>
      <c r="J45" s="6" t="str">
        <f aca="false">IF(K45="OK",H45-I45,"")</f>
        <v/>
      </c>
      <c r="K45" s="11" t="str">
        <f aca="false">IF(A45="","",IFERROR(IF(AND(INDEX(Compras!$L$10:$L$109,MATCH(A45,Compras!$A$10:$A$109,0))="OK",ISNUMBER(B45),B45&gt;=INDEX(Compras!$B$10:$B$109,MATCH(A45,Compras!$A$10:$A$109,0)),ISNUMBER(C45),C45&gt;0,ISNUMBER(D45),D45&gt;=0,ISNUMBER(E45),E45&gt;=0),"OK","Revisa datos"),"Compra no encontrada"))</f>
        <v/>
      </c>
      <c r="L45" s="8"/>
    </row>
    <row r="46" customFormat="false" ht="21.75" hidden="false" customHeight="true" outlineLevel="0" collapsed="false">
      <c r="A46" s="8"/>
      <c r="B46" s="9"/>
      <c r="C46" s="8"/>
      <c r="D46" s="10"/>
      <c r="E46" s="10"/>
      <c r="F46" s="11" t="str">
        <f aca="false">IF(A46="","",IFERROR(INDEX(Compras!$C$10:$C$109,MATCH(A46,Compras!$A$10:$A$109,0)),""))</f>
        <v/>
      </c>
      <c r="G46" s="6" t="str">
        <f aca="false">IF(A46="","",IFERROR(INDEX(Compras!$H$10:$H$109,MATCH(A46,Compras!$A$10:$A$109,0)),""))</f>
        <v/>
      </c>
      <c r="H46" s="6" t="str">
        <f aca="false">IF(K46="OK",C46*D46-E46,"")</f>
        <v/>
      </c>
      <c r="I46" s="6" t="str">
        <f aca="false">IF(K46="OK",C46*G46,"")</f>
        <v/>
      </c>
      <c r="J46" s="6" t="str">
        <f aca="false">IF(K46="OK",H46-I46,"")</f>
        <v/>
      </c>
      <c r="K46" s="11" t="str">
        <f aca="false">IF(A46="","",IFERROR(IF(AND(INDEX(Compras!$L$10:$L$109,MATCH(A46,Compras!$A$10:$A$109,0))="OK",ISNUMBER(B46),B46&gt;=INDEX(Compras!$B$10:$B$109,MATCH(A46,Compras!$A$10:$A$109,0)),ISNUMBER(C46),C46&gt;0,ISNUMBER(D46),D46&gt;=0,ISNUMBER(E46),E46&gt;=0),"OK","Revisa datos"),"Compra no encontrada"))</f>
        <v/>
      </c>
      <c r="L46" s="8"/>
    </row>
    <row r="47" customFormat="false" ht="21.75" hidden="false" customHeight="true" outlineLevel="0" collapsed="false">
      <c r="A47" s="8"/>
      <c r="B47" s="9"/>
      <c r="C47" s="8"/>
      <c r="D47" s="10"/>
      <c r="E47" s="10"/>
      <c r="F47" s="11" t="str">
        <f aca="false">IF(A47="","",IFERROR(INDEX(Compras!$C$10:$C$109,MATCH(A47,Compras!$A$10:$A$109,0)),""))</f>
        <v/>
      </c>
      <c r="G47" s="6" t="str">
        <f aca="false">IF(A47="","",IFERROR(INDEX(Compras!$H$10:$H$109,MATCH(A47,Compras!$A$10:$A$109,0)),""))</f>
        <v/>
      </c>
      <c r="H47" s="6" t="str">
        <f aca="false">IF(K47="OK",C47*D47-E47,"")</f>
        <v/>
      </c>
      <c r="I47" s="6" t="str">
        <f aca="false">IF(K47="OK",C47*G47,"")</f>
        <v/>
      </c>
      <c r="J47" s="6" t="str">
        <f aca="false">IF(K47="OK",H47-I47,"")</f>
        <v/>
      </c>
      <c r="K47" s="11" t="str">
        <f aca="false">IF(A47="","",IFERROR(IF(AND(INDEX(Compras!$L$10:$L$109,MATCH(A47,Compras!$A$10:$A$109,0))="OK",ISNUMBER(B47),B47&gt;=INDEX(Compras!$B$10:$B$109,MATCH(A47,Compras!$A$10:$A$109,0)),ISNUMBER(C47),C47&gt;0,ISNUMBER(D47),D47&gt;=0,ISNUMBER(E47),E47&gt;=0),"OK","Revisa datos"),"Compra no encontrada"))</f>
        <v/>
      </c>
      <c r="L47" s="8"/>
    </row>
    <row r="48" customFormat="false" ht="21.75" hidden="false" customHeight="true" outlineLevel="0" collapsed="false">
      <c r="A48" s="8"/>
      <c r="B48" s="9"/>
      <c r="C48" s="8"/>
      <c r="D48" s="10"/>
      <c r="E48" s="10"/>
      <c r="F48" s="11" t="str">
        <f aca="false">IF(A48="","",IFERROR(INDEX(Compras!$C$10:$C$109,MATCH(A48,Compras!$A$10:$A$109,0)),""))</f>
        <v/>
      </c>
      <c r="G48" s="6" t="str">
        <f aca="false">IF(A48="","",IFERROR(INDEX(Compras!$H$10:$H$109,MATCH(A48,Compras!$A$10:$A$109,0)),""))</f>
        <v/>
      </c>
      <c r="H48" s="6" t="str">
        <f aca="false">IF(K48="OK",C48*D48-E48,"")</f>
        <v/>
      </c>
      <c r="I48" s="6" t="str">
        <f aca="false">IF(K48="OK",C48*G48,"")</f>
        <v/>
      </c>
      <c r="J48" s="6" t="str">
        <f aca="false">IF(K48="OK",H48-I48,"")</f>
        <v/>
      </c>
      <c r="K48" s="11" t="str">
        <f aca="false">IF(A48="","",IFERROR(IF(AND(INDEX(Compras!$L$10:$L$109,MATCH(A48,Compras!$A$10:$A$109,0))="OK",ISNUMBER(B48),B48&gt;=INDEX(Compras!$B$10:$B$109,MATCH(A48,Compras!$A$10:$A$109,0)),ISNUMBER(C48),C48&gt;0,ISNUMBER(D48),D48&gt;=0,ISNUMBER(E48),E48&gt;=0),"OK","Revisa datos"),"Compra no encontrada"))</f>
        <v/>
      </c>
      <c r="L48" s="8"/>
    </row>
    <row r="49" customFormat="false" ht="21.75" hidden="false" customHeight="true" outlineLevel="0" collapsed="false">
      <c r="A49" s="8"/>
      <c r="B49" s="9"/>
      <c r="C49" s="8"/>
      <c r="D49" s="10"/>
      <c r="E49" s="10"/>
      <c r="F49" s="11" t="str">
        <f aca="false">IF(A49="","",IFERROR(INDEX(Compras!$C$10:$C$109,MATCH(A49,Compras!$A$10:$A$109,0)),""))</f>
        <v/>
      </c>
      <c r="G49" s="6" t="str">
        <f aca="false">IF(A49="","",IFERROR(INDEX(Compras!$H$10:$H$109,MATCH(A49,Compras!$A$10:$A$109,0)),""))</f>
        <v/>
      </c>
      <c r="H49" s="6" t="str">
        <f aca="false">IF(K49="OK",C49*D49-E49,"")</f>
        <v/>
      </c>
      <c r="I49" s="6" t="str">
        <f aca="false">IF(K49="OK",C49*G49,"")</f>
        <v/>
      </c>
      <c r="J49" s="6" t="str">
        <f aca="false">IF(K49="OK",H49-I49,"")</f>
        <v/>
      </c>
      <c r="K49" s="11" t="str">
        <f aca="false">IF(A49="","",IFERROR(IF(AND(INDEX(Compras!$L$10:$L$109,MATCH(A49,Compras!$A$10:$A$109,0))="OK",ISNUMBER(B49),B49&gt;=INDEX(Compras!$B$10:$B$109,MATCH(A49,Compras!$A$10:$A$109,0)),ISNUMBER(C49),C49&gt;0,ISNUMBER(D49),D49&gt;=0,ISNUMBER(E49),E49&gt;=0),"OK","Revisa datos"),"Compra no encontrada"))</f>
        <v/>
      </c>
      <c r="L49" s="8"/>
    </row>
    <row r="50" customFormat="false" ht="21.75" hidden="false" customHeight="true" outlineLevel="0" collapsed="false">
      <c r="A50" s="8"/>
      <c r="B50" s="9"/>
      <c r="C50" s="8"/>
      <c r="D50" s="10"/>
      <c r="E50" s="10"/>
      <c r="F50" s="11" t="str">
        <f aca="false">IF(A50="","",IFERROR(INDEX(Compras!$C$10:$C$109,MATCH(A50,Compras!$A$10:$A$109,0)),""))</f>
        <v/>
      </c>
      <c r="G50" s="6" t="str">
        <f aca="false">IF(A50="","",IFERROR(INDEX(Compras!$H$10:$H$109,MATCH(A50,Compras!$A$10:$A$109,0)),""))</f>
        <v/>
      </c>
      <c r="H50" s="6" t="str">
        <f aca="false">IF(K50="OK",C50*D50-E50,"")</f>
        <v/>
      </c>
      <c r="I50" s="6" t="str">
        <f aca="false">IF(K50="OK",C50*G50,"")</f>
        <v/>
      </c>
      <c r="J50" s="6" t="str">
        <f aca="false">IF(K50="OK",H50-I50,"")</f>
        <v/>
      </c>
      <c r="K50" s="11" t="str">
        <f aca="false">IF(A50="","",IFERROR(IF(AND(INDEX(Compras!$L$10:$L$109,MATCH(A50,Compras!$A$10:$A$109,0))="OK",ISNUMBER(B50),B50&gt;=INDEX(Compras!$B$10:$B$109,MATCH(A50,Compras!$A$10:$A$109,0)),ISNUMBER(C50),C50&gt;0,ISNUMBER(D50),D50&gt;=0,ISNUMBER(E50),E50&gt;=0),"OK","Revisa datos"),"Compra no encontrada"))</f>
        <v/>
      </c>
      <c r="L50" s="8"/>
    </row>
    <row r="51" customFormat="false" ht="21.75" hidden="false" customHeight="true" outlineLevel="0" collapsed="false">
      <c r="A51" s="8"/>
      <c r="B51" s="9"/>
      <c r="C51" s="8"/>
      <c r="D51" s="10"/>
      <c r="E51" s="10"/>
      <c r="F51" s="11" t="str">
        <f aca="false">IF(A51="","",IFERROR(INDEX(Compras!$C$10:$C$109,MATCH(A51,Compras!$A$10:$A$109,0)),""))</f>
        <v/>
      </c>
      <c r="G51" s="6" t="str">
        <f aca="false">IF(A51="","",IFERROR(INDEX(Compras!$H$10:$H$109,MATCH(A51,Compras!$A$10:$A$109,0)),""))</f>
        <v/>
      </c>
      <c r="H51" s="6" t="str">
        <f aca="false">IF(K51="OK",C51*D51-E51,"")</f>
        <v/>
      </c>
      <c r="I51" s="6" t="str">
        <f aca="false">IF(K51="OK",C51*G51,"")</f>
        <v/>
      </c>
      <c r="J51" s="6" t="str">
        <f aca="false">IF(K51="OK",H51-I51,"")</f>
        <v/>
      </c>
      <c r="K51" s="11" t="str">
        <f aca="false">IF(A51="","",IFERROR(IF(AND(INDEX(Compras!$L$10:$L$109,MATCH(A51,Compras!$A$10:$A$109,0))="OK",ISNUMBER(B51),B51&gt;=INDEX(Compras!$B$10:$B$109,MATCH(A51,Compras!$A$10:$A$109,0)),ISNUMBER(C51),C51&gt;0,ISNUMBER(D51),D51&gt;=0,ISNUMBER(E51),E51&gt;=0),"OK","Revisa datos"),"Compra no encontrada"))</f>
        <v/>
      </c>
      <c r="L51" s="8"/>
    </row>
    <row r="52" customFormat="false" ht="21.75" hidden="false" customHeight="true" outlineLevel="0" collapsed="false">
      <c r="A52" s="8"/>
      <c r="B52" s="9"/>
      <c r="C52" s="8"/>
      <c r="D52" s="10"/>
      <c r="E52" s="10"/>
      <c r="F52" s="11" t="str">
        <f aca="false">IF(A52="","",IFERROR(INDEX(Compras!$C$10:$C$109,MATCH(A52,Compras!$A$10:$A$109,0)),""))</f>
        <v/>
      </c>
      <c r="G52" s="6" t="str">
        <f aca="false">IF(A52="","",IFERROR(INDEX(Compras!$H$10:$H$109,MATCH(A52,Compras!$A$10:$A$109,0)),""))</f>
        <v/>
      </c>
      <c r="H52" s="6" t="str">
        <f aca="false">IF(K52="OK",C52*D52-E52,"")</f>
        <v/>
      </c>
      <c r="I52" s="6" t="str">
        <f aca="false">IF(K52="OK",C52*G52,"")</f>
        <v/>
      </c>
      <c r="J52" s="6" t="str">
        <f aca="false">IF(K52="OK",H52-I52,"")</f>
        <v/>
      </c>
      <c r="K52" s="11" t="str">
        <f aca="false">IF(A52="","",IFERROR(IF(AND(INDEX(Compras!$L$10:$L$109,MATCH(A52,Compras!$A$10:$A$109,0))="OK",ISNUMBER(B52),B52&gt;=INDEX(Compras!$B$10:$B$109,MATCH(A52,Compras!$A$10:$A$109,0)),ISNUMBER(C52),C52&gt;0,ISNUMBER(D52),D52&gt;=0,ISNUMBER(E52),E52&gt;=0),"OK","Revisa datos"),"Compra no encontrada"))</f>
        <v/>
      </c>
      <c r="L52" s="8"/>
    </row>
    <row r="53" customFormat="false" ht="21.75" hidden="false" customHeight="true" outlineLevel="0" collapsed="false">
      <c r="A53" s="8"/>
      <c r="B53" s="9"/>
      <c r="C53" s="8"/>
      <c r="D53" s="10"/>
      <c r="E53" s="10"/>
      <c r="F53" s="11" t="str">
        <f aca="false">IF(A53="","",IFERROR(INDEX(Compras!$C$10:$C$109,MATCH(A53,Compras!$A$10:$A$109,0)),""))</f>
        <v/>
      </c>
      <c r="G53" s="6" t="str">
        <f aca="false">IF(A53="","",IFERROR(INDEX(Compras!$H$10:$H$109,MATCH(A53,Compras!$A$10:$A$109,0)),""))</f>
        <v/>
      </c>
      <c r="H53" s="6" t="str">
        <f aca="false">IF(K53="OK",C53*D53-E53,"")</f>
        <v/>
      </c>
      <c r="I53" s="6" t="str">
        <f aca="false">IF(K53="OK",C53*G53,"")</f>
        <v/>
      </c>
      <c r="J53" s="6" t="str">
        <f aca="false">IF(K53="OK",H53-I53,"")</f>
        <v/>
      </c>
      <c r="K53" s="11" t="str">
        <f aca="false">IF(A53="","",IFERROR(IF(AND(INDEX(Compras!$L$10:$L$109,MATCH(A53,Compras!$A$10:$A$109,0))="OK",ISNUMBER(B53),B53&gt;=INDEX(Compras!$B$10:$B$109,MATCH(A53,Compras!$A$10:$A$109,0)),ISNUMBER(C53),C53&gt;0,ISNUMBER(D53),D53&gt;=0,ISNUMBER(E53),E53&gt;=0),"OK","Revisa datos"),"Compra no encontrada"))</f>
        <v/>
      </c>
      <c r="L53" s="8"/>
    </row>
    <row r="54" customFormat="false" ht="21.75" hidden="false" customHeight="true" outlineLevel="0" collapsed="false">
      <c r="A54" s="8"/>
      <c r="B54" s="9"/>
      <c r="C54" s="8"/>
      <c r="D54" s="10"/>
      <c r="E54" s="10"/>
      <c r="F54" s="11" t="str">
        <f aca="false">IF(A54="","",IFERROR(INDEX(Compras!$C$10:$C$109,MATCH(A54,Compras!$A$10:$A$109,0)),""))</f>
        <v/>
      </c>
      <c r="G54" s="6" t="str">
        <f aca="false">IF(A54="","",IFERROR(INDEX(Compras!$H$10:$H$109,MATCH(A54,Compras!$A$10:$A$109,0)),""))</f>
        <v/>
      </c>
      <c r="H54" s="6" t="str">
        <f aca="false">IF(K54="OK",C54*D54-E54,"")</f>
        <v/>
      </c>
      <c r="I54" s="6" t="str">
        <f aca="false">IF(K54="OK",C54*G54,"")</f>
        <v/>
      </c>
      <c r="J54" s="6" t="str">
        <f aca="false">IF(K54="OK",H54-I54,"")</f>
        <v/>
      </c>
      <c r="K54" s="11" t="str">
        <f aca="false">IF(A54="","",IFERROR(IF(AND(INDEX(Compras!$L$10:$L$109,MATCH(A54,Compras!$A$10:$A$109,0))="OK",ISNUMBER(B54),B54&gt;=INDEX(Compras!$B$10:$B$109,MATCH(A54,Compras!$A$10:$A$109,0)),ISNUMBER(C54),C54&gt;0,ISNUMBER(D54),D54&gt;=0,ISNUMBER(E54),E54&gt;=0),"OK","Revisa datos"),"Compra no encontrada"))</f>
        <v/>
      </c>
      <c r="L54" s="8"/>
    </row>
    <row r="55" customFormat="false" ht="21.75" hidden="false" customHeight="true" outlineLevel="0" collapsed="false">
      <c r="A55" s="8"/>
      <c r="B55" s="9"/>
      <c r="C55" s="8"/>
      <c r="D55" s="10"/>
      <c r="E55" s="10"/>
      <c r="F55" s="11" t="str">
        <f aca="false">IF(A55="","",IFERROR(INDEX(Compras!$C$10:$C$109,MATCH(A55,Compras!$A$10:$A$109,0)),""))</f>
        <v/>
      </c>
      <c r="G55" s="6" t="str">
        <f aca="false">IF(A55="","",IFERROR(INDEX(Compras!$H$10:$H$109,MATCH(A55,Compras!$A$10:$A$109,0)),""))</f>
        <v/>
      </c>
      <c r="H55" s="6" t="str">
        <f aca="false">IF(K55="OK",C55*D55-E55,"")</f>
        <v/>
      </c>
      <c r="I55" s="6" t="str">
        <f aca="false">IF(K55="OK",C55*G55,"")</f>
        <v/>
      </c>
      <c r="J55" s="6" t="str">
        <f aca="false">IF(K55="OK",H55-I55,"")</f>
        <v/>
      </c>
      <c r="K55" s="11" t="str">
        <f aca="false">IF(A55="","",IFERROR(IF(AND(INDEX(Compras!$L$10:$L$109,MATCH(A55,Compras!$A$10:$A$109,0))="OK",ISNUMBER(B55),B55&gt;=INDEX(Compras!$B$10:$B$109,MATCH(A55,Compras!$A$10:$A$109,0)),ISNUMBER(C55),C55&gt;0,ISNUMBER(D55),D55&gt;=0,ISNUMBER(E55),E55&gt;=0),"OK","Revisa datos"),"Compra no encontrada"))</f>
        <v/>
      </c>
      <c r="L55" s="8"/>
    </row>
    <row r="56" customFormat="false" ht="21.75" hidden="false" customHeight="true" outlineLevel="0" collapsed="false">
      <c r="A56" s="8"/>
      <c r="B56" s="9"/>
      <c r="C56" s="8"/>
      <c r="D56" s="10"/>
      <c r="E56" s="10"/>
      <c r="F56" s="11" t="str">
        <f aca="false">IF(A56="","",IFERROR(INDEX(Compras!$C$10:$C$109,MATCH(A56,Compras!$A$10:$A$109,0)),""))</f>
        <v/>
      </c>
      <c r="G56" s="6" t="str">
        <f aca="false">IF(A56="","",IFERROR(INDEX(Compras!$H$10:$H$109,MATCH(A56,Compras!$A$10:$A$109,0)),""))</f>
        <v/>
      </c>
      <c r="H56" s="6" t="str">
        <f aca="false">IF(K56="OK",C56*D56-E56,"")</f>
        <v/>
      </c>
      <c r="I56" s="6" t="str">
        <f aca="false">IF(K56="OK",C56*G56,"")</f>
        <v/>
      </c>
      <c r="J56" s="6" t="str">
        <f aca="false">IF(K56="OK",H56-I56,"")</f>
        <v/>
      </c>
      <c r="K56" s="11" t="str">
        <f aca="false">IF(A56="","",IFERROR(IF(AND(INDEX(Compras!$L$10:$L$109,MATCH(A56,Compras!$A$10:$A$109,0))="OK",ISNUMBER(B56),B56&gt;=INDEX(Compras!$B$10:$B$109,MATCH(A56,Compras!$A$10:$A$109,0)),ISNUMBER(C56),C56&gt;0,ISNUMBER(D56),D56&gt;=0,ISNUMBER(E56),E56&gt;=0),"OK","Revisa datos"),"Compra no encontrada"))</f>
        <v/>
      </c>
      <c r="L56" s="8"/>
    </row>
    <row r="57" customFormat="false" ht="21.75" hidden="false" customHeight="true" outlineLevel="0" collapsed="false">
      <c r="A57" s="8"/>
      <c r="B57" s="9"/>
      <c r="C57" s="8"/>
      <c r="D57" s="10"/>
      <c r="E57" s="10"/>
      <c r="F57" s="11" t="str">
        <f aca="false">IF(A57="","",IFERROR(INDEX(Compras!$C$10:$C$109,MATCH(A57,Compras!$A$10:$A$109,0)),""))</f>
        <v/>
      </c>
      <c r="G57" s="6" t="str">
        <f aca="false">IF(A57="","",IFERROR(INDEX(Compras!$H$10:$H$109,MATCH(A57,Compras!$A$10:$A$109,0)),""))</f>
        <v/>
      </c>
      <c r="H57" s="6" t="str">
        <f aca="false">IF(K57="OK",C57*D57-E57,"")</f>
        <v/>
      </c>
      <c r="I57" s="6" t="str">
        <f aca="false">IF(K57="OK",C57*G57,"")</f>
        <v/>
      </c>
      <c r="J57" s="6" t="str">
        <f aca="false">IF(K57="OK",H57-I57,"")</f>
        <v/>
      </c>
      <c r="K57" s="11" t="str">
        <f aca="false">IF(A57="","",IFERROR(IF(AND(INDEX(Compras!$L$10:$L$109,MATCH(A57,Compras!$A$10:$A$109,0))="OK",ISNUMBER(B57),B57&gt;=INDEX(Compras!$B$10:$B$109,MATCH(A57,Compras!$A$10:$A$109,0)),ISNUMBER(C57),C57&gt;0,ISNUMBER(D57),D57&gt;=0,ISNUMBER(E57),E57&gt;=0),"OK","Revisa datos"),"Compra no encontrada"))</f>
        <v/>
      </c>
      <c r="L57" s="8"/>
    </row>
    <row r="58" customFormat="false" ht="21.75" hidden="false" customHeight="true" outlineLevel="0" collapsed="false">
      <c r="A58" s="8"/>
      <c r="B58" s="9"/>
      <c r="C58" s="8"/>
      <c r="D58" s="10"/>
      <c r="E58" s="10"/>
      <c r="F58" s="11" t="str">
        <f aca="false">IF(A58="","",IFERROR(INDEX(Compras!$C$10:$C$109,MATCH(A58,Compras!$A$10:$A$109,0)),""))</f>
        <v/>
      </c>
      <c r="G58" s="6" t="str">
        <f aca="false">IF(A58="","",IFERROR(INDEX(Compras!$H$10:$H$109,MATCH(A58,Compras!$A$10:$A$109,0)),""))</f>
        <v/>
      </c>
      <c r="H58" s="6" t="str">
        <f aca="false">IF(K58="OK",C58*D58-E58,"")</f>
        <v/>
      </c>
      <c r="I58" s="6" t="str">
        <f aca="false">IF(K58="OK",C58*G58,"")</f>
        <v/>
      </c>
      <c r="J58" s="6" t="str">
        <f aca="false">IF(K58="OK",H58-I58,"")</f>
        <v/>
      </c>
      <c r="K58" s="11" t="str">
        <f aca="false">IF(A58="","",IFERROR(IF(AND(INDEX(Compras!$L$10:$L$109,MATCH(A58,Compras!$A$10:$A$109,0))="OK",ISNUMBER(B58),B58&gt;=INDEX(Compras!$B$10:$B$109,MATCH(A58,Compras!$A$10:$A$109,0)),ISNUMBER(C58),C58&gt;0,ISNUMBER(D58),D58&gt;=0,ISNUMBER(E58),E58&gt;=0),"OK","Revisa datos"),"Compra no encontrada"))</f>
        <v/>
      </c>
      <c r="L58" s="8"/>
    </row>
    <row r="59" customFormat="false" ht="21.75" hidden="false" customHeight="true" outlineLevel="0" collapsed="false">
      <c r="A59" s="8"/>
      <c r="B59" s="9"/>
      <c r="C59" s="8"/>
      <c r="D59" s="10"/>
      <c r="E59" s="10"/>
      <c r="F59" s="11" t="str">
        <f aca="false">IF(A59="","",IFERROR(INDEX(Compras!$C$10:$C$109,MATCH(A59,Compras!$A$10:$A$109,0)),""))</f>
        <v/>
      </c>
      <c r="G59" s="6" t="str">
        <f aca="false">IF(A59="","",IFERROR(INDEX(Compras!$H$10:$H$109,MATCH(A59,Compras!$A$10:$A$109,0)),""))</f>
        <v/>
      </c>
      <c r="H59" s="6" t="str">
        <f aca="false">IF(K59="OK",C59*D59-E59,"")</f>
        <v/>
      </c>
      <c r="I59" s="6" t="str">
        <f aca="false">IF(K59="OK",C59*G59,"")</f>
        <v/>
      </c>
      <c r="J59" s="6" t="str">
        <f aca="false">IF(K59="OK",H59-I59,"")</f>
        <v/>
      </c>
      <c r="K59" s="11" t="str">
        <f aca="false">IF(A59="","",IFERROR(IF(AND(INDEX(Compras!$L$10:$L$109,MATCH(A59,Compras!$A$10:$A$109,0))="OK",ISNUMBER(B59),B59&gt;=INDEX(Compras!$B$10:$B$109,MATCH(A59,Compras!$A$10:$A$109,0)),ISNUMBER(C59),C59&gt;0,ISNUMBER(D59),D59&gt;=0,ISNUMBER(E59),E59&gt;=0),"OK","Revisa datos"),"Compra no encontrada"))</f>
        <v/>
      </c>
      <c r="L59" s="8"/>
    </row>
    <row r="60" customFormat="false" ht="21.75" hidden="false" customHeight="true" outlineLevel="0" collapsed="false">
      <c r="A60" s="8"/>
      <c r="B60" s="9"/>
      <c r="C60" s="8"/>
      <c r="D60" s="10"/>
      <c r="E60" s="10"/>
      <c r="F60" s="11" t="str">
        <f aca="false">IF(A60="","",IFERROR(INDEX(Compras!$C$10:$C$109,MATCH(A60,Compras!$A$10:$A$109,0)),""))</f>
        <v/>
      </c>
      <c r="G60" s="6" t="str">
        <f aca="false">IF(A60="","",IFERROR(INDEX(Compras!$H$10:$H$109,MATCH(A60,Compras!$A$10:$A$109,0)),""))</f>
        <v/>
      </c>
      <c r="H60" s="6" t="str">
        <f aca="false">IF(K60="OK",C60*D60-E60,"")</f>
        <v/>
      </c>
      <c r="I60" s="6" t="str">
        <f aca="false">IF(K60="OK",C60*G60,"")</f>
        <v/>
      </c>
      <c r="J60" s="6" t="str">
        <f aca="false">IF(K60="OK",H60-I60,"")</f>
        <v/>
      </c>
      <c r="K60" s="11" t="str">
        <f aca="false">IF(A60="","",IFERROR(IF(AND(INDEX(Compras!$L$10:$L$109,MATCH(A60,Compras!$A$10:$A$109,0))="OK",ISNUMBER(B60),B60&gt;=INDEX(Compras!$B$10:$B$109,MATCH(A60,Compras!$A$10:$A$109,0)),ISNUMBER(C60),C60&gt;0,ISNUMBER(D60),D60&gt;=0,ISNUMBER(E60),E60&gt;=0),"OK","Revisa datos"),"Compra no encontrada"))</f>
        <v/>
      </c>
      <c r="L60" s="8"/>
    </row>
    <row r="61" customFormat="false" ht="21.75" hidden="false" customHeight="true" outlineLevel="0" collapsed="false">
      <c r="A61" s="8"/>
      <c r="B61" s="9"/>
      <c r="C61" s="8"/>
      <c r="D61" s="10"/>
      <c r="E61" s="10"/>
      <c r="F61" s="11" t="str">
        <f aca="false">IF(A61="","",IFERROR(INDEX(Compras!$C$10:$C$109,MATCH(A61,Compras!$A$10:$A$109,0)),""))</f>
        <v/>
      </c>
      <c r="G61" s="6" t="str">
        <f aca="false">IF(A61="","",IFERROR(INDEX(Compras!$H$10:$H$109,MATCH(A61,Compras!$A$10:$A$109,0)),""))</f>
        <v/>
      </c>
      <c r="H61" s="6" t="str">
        <f aca="false">IF(K61="OK",C61*D61-E61,"")</f>
        <v/>
      </c>
      <c r="I61" s="6" t="str">
        <f aca="false">IF(K61="OK",C61*G61,"")</f>
        <v/>
      </c>
      <c r="J61" s="6" t="str">
        <f aca="false">IF(K61="OK",H61-I61,"")</f>
        <v/>
      </c>
      <c r="K61" s="11" t="str">
        <f aca="false">IF(A61="","",IFERROR(IF(AND(INDEX(Compras!$L$10:$L$109,MATCH(A61,Compras!$A$10:$A$109,0))="OK",ISNUMBER(B61),B61&gt;=INDEX(Compras!$B$10:$B$109,MATCH(A61,Compras!$A$10:$A$109,0)),ISNUMBER(C61),C61&gt;0,ISNUMBER(D61),D61&gt;=0,ISNUMBER(E61),E61&gt;=0),"OK","Revisa datos"),"Compra no encontrada"))</f>
        <v/>
      </c>
      <c r="L61" s="8"/>
    </row>
    <row r="62" customFormat="false" ht="21.75" hidden="false" customHeight="true" outlineLevel="0" collapsed="false">
      <c r="A62" s="8"/>
      <c r="B62" s="9"/>
      <c r="C62" s="8"/>
      <c r="D62" s="10"/>
      <c r="E62" s="10"/>
      <c r="F62" s="11" t="str">
        <f aca="false">IF(A62="","",IFERROR(INDEX(Compras!$C$10:$C$109,MATCH(A62,Compras!$A$10:$A$109,0)),""))</f>
        <v/>
      </c>
      <c r="G62" s="6" t="str">
        <f aca="false">IF(A62="","",IFERROR(INDEX(Compras!$H$10:$H$109,MATCH(A62,Compras!$A$10:$A$109,0)),""))</f>
        <v/>
      </c>
      <c r="H62" s="6" t="str">
        <f aca="false">IF(K62="OK",C62*D62-E62,"")</f>
        <v/>
      </c>
      <c r="I62" s="6" t="str">
        <f aca="false">IF(K62="OK",C62*G62,"")</f>
        <v/>
      </c>
      <c r="J62" s="6" t="str">
        <f aca="false">IF(K62="OK",H62-I62,"")</f>
        <v/>
      </c>
      <c r="K62" s="11" t="str">
        <f aca="false">IF(A62="","",IFERROR(IF(AND(INDEX(Compras!$L$10:$L$109,MATCH(A62,Compras!$A$10:$A$109,0))="OK",ISNUMBER(B62),B62&gt;=INDEX(Compras!$B$10:$B$109,MATCH(A62,Compras!$A$10:$A$109,0)),ISNUMBER(C62),C62&gt;0,ISNUMBER(D62),D62&gt;=0,ISNUMBER(E62),E62&gt;=0),"OK","Revisa datos"),"Compra no encontrada"))</f>
        <v/>
      </c>
      <c r="L62" s="8"/>
    </row>
    <row r="63" customFormat="false" ht="21.75" hidden="false" customHeight="true" outlineLevel="0" collapsed="false">
      <c r="A63" s="8"/>
      <c r="B63" s="9"/>
      <c r="C63" s="8"/>
      <c r="D63" s="10"/>
      <c r="E63" s="10"/>
      <c r="F63" s="11" t="str">
        <f aca="false">IF(A63="","",IFERROR(INDEX(Compras!$C$10:$C$109,MATCH(A63,Compras!$A$10:$A$109,0)),""))</f>
        <v/>
      </c>
      <c r="G63" s="6" t="str">
        <f aca="false">IF(A63="","",IFERROR(INDEX(Compras!$H$10:$H$109,MATCH(A63,Compras!$A$10:$A$109,0)),""))</f>
        <v/>
      </c>
      <c r="H63" s="6" t="str">
        <f aca="false">IF(K63="OK",C63*D63-E63,"")</f>
        <v/>
      </c>
      <c r="I63" s="6" t="str">
        <f aca="false">IF(K63="OK",C63*G63,"")</f>
        <v/>
      </c>
      <c r="J63" s="6" t="str">
        <f aca="false">IF(K63="OK",H63-I63,"")</f>
        <v/>
      </c>
      <c r="K63" s="11" t="str">
        <f aca="false">IF(A63="","",IFERROR(IF(AND(INDEX(Compras!$L$10:$L$109,MATCH(A63,Compras!$A$10:$A$109,0))="OK",ISNUMBER(B63),B63&gt;=INDEX(Compras!$B$10:$B$109,MATCH(A63,Compras!$A$10:$A$109,0)),ISNUMBER(C63),C63&gt;0,ISNUMBER(D63),D63&gt;=0,ISNUMBER(E63),E63&gt;=0),"OK","Revisa datos"),"Compra no encontrada"))</f>
        <v/>
      </c>
      <c r="L63" s="8"/>
    </row>
    <row r="64" customFormat="false" ht="21.75" hidden="false" customHeight="true" outlineLevel="0" collapsed="false">
      <c r="A64" s="8"/>
      <c r="B64" s="9"/>
      <c r="C64" s="8"/>
      <c r="D64" s="10"/>
      <c r="E64" s="10"/>
      <c r="F64" s="11" t="str">
        <f aca="false">IF(A64="","",IFERROR(INDEX(Compras!$C$10:$C$109,MATCH(A64,Compras!$A$10:$A$109,0)),""))</f>
        <v/>
      </c>
      <c r="G64" s="6" t="str">
        <f aca="false">IF(A64="","",IFERROR(INDEX(Compras!$H$10:$H$109,MATCH(A64,Compras!$A$10:$A$109,0)),""))</f>
        <v/>
      </c>
      <c r="H64" s="6" t="str">
        <f aca="false">IF(K64="OK",C64*D64-E64,"")</f>
        <v/>
      </c>
      <c r="I64" s="6" t="str">
        <f aca="false">IF(K64="OK",C64*G64,"")</f>
        <v/>
      </c>
      <c r="J64" s="6" t="str">
        <f aca="false">IF(K64="OK",H64-I64,"")</f>
        <v/>
      </c>
      <c r="K64" s="11" t="str">
        <f aca="false">IF(A64="","",IFERROR(IF(AND(INDEX(Compras!$L$10:$L$109,MATCH(A64,Compras!$A$10:$A$109,0))="OK",ISNUMBER(B64),B64&gt;=INDEX(Compras!$B$10:$B$109,MATCH(A64,Compras!$A$10:$A$109,0)),ISNUMBER(C64),C64&gt;0,ISNUMBER(D64),D64&gt;=0,ISNUMBER(E64),E64&gt;=0),"OK","Revisa datos"),"Compra no encontrada"))</f>
        <v/>
      </c>
      <c r="L64" s="8"/>
    </row>
    <row r="65" customFormat="false" ht="21.75" hidden="false" customHeight="true" outlineLevel="0" collapsed="false">
      <c r="A65" s="8"/>
      <c r="B65" s="9"/>
      <c r="C65" s="8"/>
      <c r="D65" s="10"/>
      <c r="E65" s="10"/>
      <c r="F65" s="11" t="str">
        <f aca="false">IF(A65="","",IFERROR(INDEX(Compras!$C$10:$C$109,MATCH(A65,Compras!$A$10:$A$109,0)),""))</f>
        <v/>
      </c>
      <c r="G65" s="6" t="str">
        <f aca="false">IF(A65="","",IFERROR(INDEX(Compras!$H$10:$H$109,MATCH(A65,Compras!$A$10:$A$109,0)),""))</f>
        <v/>
      </c>
      <c r="H65" s="6" t="str">
        <f aca="false">IF(K65="OK",C65*D65-E65,"")</f>
        <v/>
      </c>
      <c r="I65" s="6" t="str">
        <f aca="false">IF(K65="OK",C65*G65,"")</f>
        <v/>
      </c>
      <c r="J65" s="6" t="str">
        <f aca="false">IF(K65="OK",H65-I65,"")</f>
        <v/>
      </c>
      <c r="K65" s="11" t="str">
        <f aca="false">IF(A65="","",IFERROR(IF(AND(INDEX(Compras!$L$10:$L$109,MATCH(A65,Compras!$A$10:$A$109,0))="OK",ISNUMBER(B65),B65&gt;=INDEX(Compras!$B$10:$B$109,MATCH(A65,Compras!$A$10:$A$109,0)),ISNUMBER(C65),C65&gt;0,ISNUMBER(D65),D65&gt;=0,ISNUMBER(E65),E65&gt;=0),"OK","Revisa datos"),"Compra no encontrada"))</f>
        <v/>
      </c>
      <c r="L65" s="8"/>
    </row>
    <row r="66" customFormat="false" ht="21.75" hidden="false" customHeight="true" outlineLevel="0" collapsed="false">
      <c r="A66" s="8"/>
      <c r="B66" s="9"/>
      <c r="C66" s="8"/>
      <c r="D66" s="10"/>
      <c r="E66" s="10"/>
      <c r="F66" s="11" t="str">
        <f aca="false">IF(A66="","",IFERROR(INDEX(Compras!$C$10:$C$109,MATCH(A66,Compras!$A$10:$A$109,0)),""))</f>
        <v/>
      </c>
      <c r="G66" s="6" t="str">
        <f aca="false">IF(A66="","",IFERROR(INDEX(Compras!$H$10:$H$109,MATCH(A66,Compras!$A$10:$A$109,0)),""))</f>
        <v/>
      </c>
      <c r="H66" s="6" t="str">
        <f aca="false">IF(K66="OK",C66*D66-E66,"")</f>
        <v/>
      </c>
      <c r="I66" s="6" t="str">
        <f aca="false">IF(K66="OK",C66*G66,"")</f>
        <v/>
      </c>
      <c r="J66" s="6" t="str">
        <f aca="false">IF(K66="OK",H66-I66,"")</f>
        <v/>
      </c>
      <c r="K66" s="11" t="str">
        <f aca="false">IF(A66="","",IFERROR(IF(AND(INDEX(Compras!$L$10:$L$109,MATCH(A66,Compras!$A$10:$A$109,0))="OK",ISNUMBER(B66),B66&gt;=INDEX(Compras!$B$10:$B$109,MATCH(A66,Compras!$A$10:$A$109,0)),ISNUMBER(C66),C66&gt;0,ISNUMBER(D66),D66&gt;=0,ISNUMBER(E66),E66&gt;=0),"OK","Revisa datos"),"Compra no encontrada"))</f>
        <v/>
      </c>
      <c r="L66" s="8"/>
    </row>
    <row r="67" customFormat="false" ht="21.75" hidden="false" customHeight="true" outlineLevel="0" collapsed="false">
      <c r="A67" s="8"/>
      <c r="B67" s="9"/>
      <c r="C67" s="8"/>
      <c r="D67" s="10"/>
      <c r="E67" s="10"/>
      <c r="F67" s="11" t="str">
        <f aca="false">IF(A67="","",IFERROR(INDEX(Compras!$C$10:$C$109,MATCH(A67,Compras!$A$10:$A$109,0)),""))</f>
        <v/>
      </c>
      <c r="G67" s="6" t="str">
        <f aca="false">IF(A67="","",IFERROR(INDEX(Compras!$H$10:$H$109,MATCH(A67,Compras!$A$10:$A$109,0)),""))</f>
        <v/>
      </c>
      <c r="H67" s="6" t="str">
        <f aca="false">IF(K67="OK",C67*D67-E67,"")</f>
        <v/>
      </c>
      <c r="I67" s="6" t="str">
        <f aca="false">IF(K67="OK",C67*G67,"")</f>
        <v/>
      </c>
      <c r="J67" s="6" t="str">
        <f aca="false">IF(K67="OK",H67-I67,"")</f>
        <v/>
      </c>
      <c r="K67" s="11" t="str">
        <f aca="false">IF(A67="","",IFERROR(IF(AND(INDEX(Compras!$L$10:$L$109,MATCH(A67,Compras!$A$10:$A$109,0))="OK",ISNUMBER(B67),B67&gt;=INDEX(Compras!$B$10:$B$109,MATCH(A67,Compras!$A$10:$A$109,0)),ISNUMBER(C67),C67&gt;0,ISNUMBER(D67),D67&gt;=0,ISNUMBER(E67),E67&gt;=0),"OK","Revisa datos"),"Compra no encontrada"))</f>
        <v/>
      </c>
      <c r="L67" s="8"/>
    </row>
    <row r="68" customFormat="false" ht="21.75" hidden="false" customHeight="true" outlineLevel="0" collapsed="false">
      <c r="A68" s="8"/>
      <c r="B68" s="9"/>
      <c r="C68" s="8"/>
      <c r="D68" s="10"/>
      <c r="E68" s="10"/>
      <c r="F68" s="11" t="str">
        <f aca="false">IF(A68="","",IFERROR(INDEX(Compras!$C$10:$C$109,MATCH(A68,Compras!$A$10:$A$109,0)),""))</f>
        <v/>
      </c>
      <c r="G68" s="6" t="str">
        <f aca="false">IF(A68="","",IFERROR(INDEX(Compras!$H$10:$H$109,MATCH(A68,Compras!$A$10:$A$109,0)),""))</f>
        <v/>
      </c>
      <c r="H68" s="6" t="str">
        <f aca="false">IF(K68="OK",C68*D68-E68,"")</f>
        <v/>
      </c>
      <c r="I68" s="6" t="str">
        <f aca="false">IF(K68="OK",C68*G68,"")</f>
        <v/>
      </c>
      <c r="J68" s="6" t="str">
        <f aca="false">IF(K68="OK",H68-I68,"")</f>
        <v/>
      </c>
      <c r="K68" s="11" t="str">
        <f aca="false">IF(A68="","",IFERROR(IF(AND(INDEX(Compras!$L$10:$L$109,MATCH(A68,Compras!$A$10:$A$109,0))="OK",ISNUMBER(B68),B68&gt;=INDEX(Compras!$B$10:$B$109,MATCH(A68,Compras!$A$10:$A$109,0)),ISNUMBER(C68),C68&gt;0,ISNUMBER(D68),D68&gt;=0,ISNUMBER(E68),E68&gt;=0),"OK","Revisa datos"),"Compra no encontrada"))</f>
        <v/>
      </c>
      <c r="L68" s="8"/>
    </row>
    <row r="69" customFormat="false" ht="21.75" hidden="false" customHeight="true" outlineLevel="0" collapsed="false">
      <c r="A69" s="8"/>
      <c r="B69" s="9"/>
      <c r="C69" s="8"/>
      <c r="D69" s="10"/>
      <c r="E69" s="10"/>
      <c r="F69" s="11" t="str">
        <f aca="false">IF(A69="","",IFERROR(INDEX(Compras!$C$10:$C$109,MATCH(A69,Compras!$A$10:$A$109,0)),""))</f>
        <v/>
      </c>
      <c r="G69" s="6" t="str">
        <f aca="false">IF(A69="","",IFERROR(INDEX(Compras!$H$10:$H$109,MATCH(A69,Compras!$A$10:$A$109,0)),""))</f>
        <v/>
      </c>
      <c r="H69" s="6" t="str">
        <f aca="false">IF(K69="OK",C69*D69-E69,"")</f>
        <v/>
      </c>
      <c r="I69" s="6" t="str">
        <f aca="false">IF(K69="OK",C69*G69,"")</f>
        <v/>
      </c>
      <c r="J69" s="6" t="str">
        <f aca="false">IF(K69="OK",H69-I69,"")</f>
        <v/>
      </c>
      <c r="K69" s="11" t="str">
        <f aca="false">IF(A69="","",IFERROR(IF(AND(INDEX(Compras!$L$10:$L$109,MATCH(A69,Compras!$A$10:$A$109,0))="OK",ISNUMBER(B69),B69&gt;=INDEX(Compras!$B$10:$B$109,MATCH(A69,Compras!$A$10:$A$109,0)),ISNUMBER(C69),C69&gt;0,ISNUMBER(D69),D69&gt;=0,ISNUMBER(E69),E69&gt;=0),"OK","Revisa datos"),"Compra no encontrada"))</f>
        <v/>
      </c>
      <c r="L69" s="8"/>
    </row>
    <row r="70" customFormat="false" ht="21.75" hidden="false" customHeight="true" outlineLevel="0" collapsed="false">
      <c r="A70" s="8"/>
      <c r="B70" s="9"/>
      <c r="C70" s="8"/>
      <c r="D70" s="10"/>
      <c r="E70" s="10"/>
      <c r="F70" s="11" t="str">
        <f aca="false">IF(A70="","",IFERROR(INDEX(Compras!$C$10:$C$109,MATCH(A70,Compras!$A$10:$A$109,0)),""))</f>
        <v/>
      </c>
      <c r="G70" s="6" t="str">
        <f aca="false">IF(A70="","",IFERROR(INDEX(Compras!$H$10:$H$109,MATCH(A70,Compras!$A$10:$A$109,0)),""))</f>
        <v/>
      </c>
      <c r="H70" s="6" t="str">
        <f aca="false">IF(K70="OK",C70*D70-E70,"")</f>
        <v/>
      </c>
      <c r="I70" s="6" t="str">
        <f aca="false">IF(K70="OK",C70*G70,"")</f>
        <v/>
      </c>
      <c r="J70" s="6" t="str">
        <f aca="false">IF(K70="OK",H70-I70,"")</f>
        <v/>
      </c>
      <c r="K70" s="11" t="str">
        <f aca="false">IF(A70="","",IFERROR(IF(AND(INDEX(Compras!$L$10:$L$109,MATCH(A70,Compras!$A$10:$A$109,0))="OK",ISNUMBER(B70),B70&gt;=INDEX(Compras!$B$10:$B$109,MATCH(A70,Compras!$A$10:$A$109,0)),ISNUMBER(C70),C70&gt;0,ISNUMBER(D70),D70&gt;=0,ISNUMBER(E70),E70&gt;=0),"OK","Revisa datos"),"Compra no encontrada"))</f>
        <v/>
      </c>
      <c r="L70" s="8"/>
    </row>
    <row r="71" customFormat="false" ht="21.75" hidden="false" customHeight="true" outlineLevel="0" collapsed="false">
      <c r="A71" s="8"/>
      <c r="B71" s="9"/>
      <c r="C71" s="8"/>
      <c r="D71" s="10"/>
      <c r="E71" s="10"/>
      <c r="F71" s="11" t="str">
        <f aca="false">IF(A71="","",IFERROR(INDEX(Compras!$C$10:$C$109,MATCH(A71,Compras!$A$10:$A$109,0)),""))</f>
        <v/>
      </c>
      <c r="G71" s="6" t="str">
        <f aca="false">IF(A71="","",IFERROR(INDEX(Compras!$H$10:$H$109,MATCH(A71,Compras!$A$10:$A$109,0)),""))</f>
        <v/>
      </c>
      <c r="H71" s="6" t="str">
        <f aca="false">IF(K71="OK",C71*D71-E71,"")</f>
        <v/>
      </c>
      <c r="I71" s="6" t="str">
        <f aca="false">IF(K71="OK",C71*G71,"")</f>
        <v/>
      </c>
      <c r="J71" s="6" t="str">
        <f aca="false">IF(K71="OK",H71-I71,"")</f>
        <v/>
      </c>
      <c r="K71" s="11" t="str">
        <f aca="false">IF(A71="","",IFERROR(IF(AND(INDEX(Compras!$L$10:$L$109,MATCH(A71,Compras!$A$10:$A$109,0))="OK",ISNUMBER(B71),B71&gt;=INDEX(Compras!$B$10:$B$109,MATCH(A71,Compras!$A$10:$A$109,0)),ISNUMBER(C71),C71&gt;0,ISNUMBER(D71),D71&gt;=0,ISNUMBER(E71),E71&gt;=0),"OK","Revisa datos"),"Compra no encontrada"))</f>
        <v/>
      </c>
      <c r="L71" s="8"/>
    </row>
    <row r="72" customFormat="false" ht="21.75" hidden="false" customHeight="true" outlineLevel="0" collapsed="false">
      <c r="A72" s="8"/>
      <c r="B72" s="9"/>
      <c r="C72" s="8"/>
      <c r="D72" s="10"/>
      <c r="E72" s="10"/>
      <c r="F72" s="11" t="str">
        <f aca="false">IF(A72="","",IFERROR(INDEX(Compras!$C$10:$C$109,MATCH(A72,Compras!$A$10:$A$109,0)),""))</f>
        <v/>
      </c>
      <c r="G72" s="6" t="str">
        <f aca="false">IF(A72="","",IFERROR(INDEX(Compras!$H$10:$H$109,MATCH(A72,Compras!$A$10:$A$109,0)),""))</f>
        <v/>
      </c>
      <c r="H72" s="6" t="str">
        <f aca="false">IF(K72="OK",C72*D72-E72,"")</f>
        <v/>
      </c>
      <c r="I72" s="6" t="str">
        <f aca="false">IF(K72="OK",C72*G72,"")</f>
        <v/>
      </c>
      <c r="J72" s="6" t="str">
        <f aca="false">IF(K72="OK",H72-I72,"")</f>
        <v/>
      </c>
      <c r="K72" s="11" t="str">
        <f aca="false">IF(A72="","",IFERROR(IF(AND(INDEX(Compras!$L$10:$L$109,MATCH(A72,Compras!$A$10:$A$109,0))="OK",ISNUMBER(B72),B72&gt;=INDEX(Compras!$B$10:$B$109,MATCH(A72,Compras!$A$10:$A$109,0)),ISNUMBER(C72),C72&gt;0,ISNUMBER(D72),D72&gt;=0,ISNUMBER(E72),E72&gt;=0),"OK","Revisa datos"),"Compra no encontrada"))</f>
        <v/>
      </c>
      <c r="L72" s="8"/>
    </row>
    <row r="73" customFormat="false" ht="21.75" hidden="false" customHeight="true" outlineLevel="0" collapsed="false">
      <c r="A73" s="8"/>
      <c r="B73" s="9"/>
      <c r="C73" s="8"/>
      <c r="D73" s="10"/>
      <c r="E73" s="10"/>
      <c r="F73" s="11" t="str">
        <f aca="false">IF(A73="","",IFERROR(INDEX(Compras!$C$10:$C$109,MATCH(A73,Compras!$A$10:$A$109,0)),""))</f>
        <v/>
      </c>
      <c r="G73" s="6" t="str">
        <f aca="false">IF(A73="","",IFERROR(INDEX(Compras!$H$10:$H$109,MATCH(A73,Compras!$A$10:$A$109,0)),""))</f>
        <v/>
      </c>
      <c r="H73" s="6" t="str">
        <f aca="false">IF(K73="OK",C73*D73-E73,"")</f>
        <v/>
      </c>
      <c r="I73" s="6" t="str">
        <f aca="false">IF(K73="OK",C73*G73,"")</f>
        <v/>
      </c>
      <c r="J73" s="6" t="str">
        <f aca="false">IF(K73="OK",H73-I73,"")</f>
        <v/>
      </c>
      <c r="K73" s="11" t="str">
        <f aca="false">IF(A73="","",IFERROR(IF(AND(INDEX(Compras!$L$10:$L$109,MATCH(A73,Compras!$A$10:$A$109,0))="OK",ISNUMBER(B73),B73&gt;=INDEX(Compras!$B$10:$B$109,MATCH(A73,Compras!$A$10:$A$109,0)),ISNUMBER(C73),C73&gt;0,ISNUMBER(D73),D73&gt;=0,ISNUMBER(E73),E73&gt;=0),"OK","Revisa datos"),"Compra no encontrada"))</f>
        <v/>
      </c>
      <c r="L73" s="8"/>
    </row>
    <row r="74" customFormat="false" ht="21.75" hidden="false" customHeight="true" outlineLevel="0" collapsed="false">
      <c r="A74" s="8"/>
      <c r="B74" s="9"/>
      <c r="C74" s="8"/>
      <c r="D74" s="10"/>
      <c r="E74" s="10"/>
      <c r="F74" s="11" t="str">
        <f aca="false">IF(A74="","",IFERROR(INDEX(Compras!$C$10:$C$109,MATCH(A74,Compras!$A$10:$A$109,0)),""))</f>
        <v/>
      </c>
      <c r="G74" s="6" t="str">
        <f aca="false">IF(A74="","",IFERROR(INDEX(Compras!$H$10:$H$109,MATCH(A74,Compras!$A$10:$A$109,0)),""))</f>
        <v/>
      </c>
      <c r="H74" s="6" t="str">
        <f aca="false">IF(K74="OK",C74*D74-E74,"")</f>
        <v/>
      </c>
      <c r="I74" s="6" t="str">
        <f aca="false">IF(K74="OK",C74*G74,"")</f>
        <v/>
      </c>
      <c r="J74" s="6" t="str">
        <f aca="false">IF(K74="OK",H74-I74,"")</f>
        <v/>
      </c>
      <c r="K74" s="11" t="str">
        <f aca="false">IF(A74="","",IFERROR(IF(AND(INDEX(Compras!$L$10:$L$109,MATCH(A74,Compras!$A$10:$A$109,0))="OK",ISNUMBER(B74),B74&gt;=INDEX(Compras!$B$10:$B$109,MATCH(A74,Compras!$A$10:$A$109,0)),ISNUMBER(C74),C74&gt;0,ISNUMBER(D74),D74&gt;=0,ISNUMBER(E74),E74&gt;=0),"OK","Revisa datos"),"Compra no encontrada"))</f>
        <v/>
      </c>
      <c r="L74" s="8"/>
    </row>
    <row r="75" customFormat="false" ht="21.75" hidden="false" customHeight="true" outlineLevel="0" collapsed="false">
      <c r="A75" s="8"/>
      <c r="B75" s="9"/>
      <c r="C75" s="8"/>
      <c r="D75" s="10"/>
      <c r="E75" s="10"/>
      <c r="F75" s="11" t="str">
        <f aca="false">IF(A75="","",IFERROR(INDEX(Compras!$C$10:$C$109,MATCH(A75,Compras!$A$10:$A$109,0)),""))</f>
        <v/>
      </c>
      <c r="G75" s="6" t="str">
        <f aca="false">IF(A75="","",IFERROR(INDEX(Compras!$H$10:$H$109,MATCH(A75,Compras!$A$10:$A$109,0)),""))</f>
        <v/>
      </c>
      <c r="H75" s="6" t="str">
        <f aca="false">IF(K75="OK",C75*D75-E75,"")</f>
        <v/>
      </c>
      <c r="I75" s="6" t="str">
        <f aca="false">IF(K75="OK",C75*G75,"")</f>
        <v/>
      </c>
      <c r="J75" s="6" t="str">
        <f aca="false">IF(K75="OK",H75-I75,"")</f>
        <v/>
      </c>
      <c r="K75" s="11" t="str">
        <f aca="false">IF(A75="","",IFERROR(IF(AND(INDEX(Compras!$L$10:$L$109,MATCH(A75,Compras!$A$10:$A$109,0))="OK",ISNUMBER(B75),B75&gt;=INDEX(Compras!$B$10:$B$109,MATCH(A75,Compras!$A$10:$A$109,0)),ISNUMBER(C75),C75&gt;0,ISNUMBER(D75),D75&gt;=0,ISNUMBER(E75),E75&gt;=0),"OK","Revisa datos"),"Compra no encontrada"))</f>
        <v/>
      </c>
      <c r="L75" s="8"/>
    </row>
    <row r="76" customFormat="false" ht="21.75" hidden="false" customHeight="true" outlineLevel="0" collapsed="false">
      <c r="A76" s="8"/>
      <c r="B76" s="9"/>
      <c r="C76" s="8"/>
      <c r="D76" s="10"/>
      <c r="E76" s="10"/>
      <c r="F76" s="11" t="str">
        <f aca="false">IF(A76="","",IFERROR(INDEX(Compras!$C$10:$C$109,MATCH(A76,Compras!$A$10:$A$109,0)),""))</f>
        <v/>
      </c>
      <c r="G76" s="6" t="str">
        <f aca="false">IF(A76="","",IFERROR(INDEX(Compras!$H$10:$H$109,MATCH(A76,Compras!$A$10:$A$109,0)),""))</f>
        <v/>
      </c>
      <c r="H76" s="6" t="str">
        <f aca="false">IF(K76="OK",C76*D76-E76,"")</f>
        <v/>
      </c>
      <c r="I76" s="6" t="str">
        <f aca="false">IF(K76="OK",C76*G76,"")</f>
        <v/>
      </c>
      <c r="J76" s="6" t="str">
        <f aca="false">IF(K76="OK",H76-I76,"")</f>
        <v/>
      </c>
      <c r="K76" s="11" t="str">
        <f aca="false">IF(A76="","",IFERROR(IF(AND(INDEX(Compras!$L$10:$L$109,MATCH(A76,Compras!$A$10:$A$109,0))="OK",ISNUMBER(B76),B76&gt;=INDEX(Compras!$B$10:$B$109,MATCH(A76,Compras!$A$10:$A$109,0)),ISNUMBER(C76),C76&gt;0,ISNUMBER(D76),D76&gt;=0,ISNUMBER(E76),E76&gt;=0),"OK","Revisa datos"),"Compra no encontrada"))</f>
        <v/>
      </c>
      <c r="L76" s="8"/>
    </row>
    <row r="77" customFormat="false" ht="21.75" hidden="false" customHeight="true" outlineLevel="0" collapsed="false">
      <c r="A77" s="8"/>
      <c r="B77" s="9"/>
      <c r="C77" s="8"/>
      <c r="D77" s="10"/>
      <c r="E77" s="10"/>
      <c r="F77" s="11" t="str">
        <f aca="false">IF(A77="","",IFERROR(INDEX(Compras!$C$10:$C$109,MATCH(A77,Compras!$A$10:$A$109,0)),""))</f>
        <v/>
      </c>
      <c r="G77" s="6" t="str">
        <f aca="false">IF(A77="","",IFERROR(INDEX(Compras!$H$10:$H$109,MATCH(A77,Compras!$A$10:$A$109,0)),""))</f>
        <v/>
      </c>
      <c r="H77" s="6" t="str">
        <f aca="false">IF(K77="OK",C77*D77-E77,"")</f>
        <v/>
      </c>
      <c r="I77" s="6" t="str">
        <f aca="false">IF(K77="OK",C77*G77,"")</f>
        <v/>
      </c>
      <c r="J77" s="6" t="str">
        <f aca="false">IF(K77="OK",H77-I77,"")</f>
        <v/>
      </c>
      <c r="K77" s="11" t="str">
        <f aca="false">IF(A77="","",IFERROR(IF(AND(INDEX(Compras!$L$10:$L$109,MATCH(A77,Compras!$A$10:$A$109,0))="OK",ISNUMBER(B77),B77&gt;=INDEX(Compras!$B$10:$B$109,MATCH(A77,Compras!$A$10:$A$109,0)),ISNUMBER(C77),C77&gt;0,ISNUMBER(D77),D77&gt;=0,ISNUMBER(E77),E77&gt;=0),"OK","Revisa datos"),"Compra no encontrada"))</f>
        <v/>
      </c>
      <c r="L77" s="8"/>
    </row>
    <row r="78" customFormat="false" ht="21.75" hidden="false" customHeight="true" outlineLevel="0" collapsed="false">
      <c r="A78" s="8"/>
      <c r="B78" s="9"/>
      <c r="C78" s="8"/>
      <c r="D78" s="10"/>
      <c r="E78" s="10"/>
      <c r="F78" s="11" t="str">
        <f aca="false">IF(A78="","",IFERROR(INDEX(Compras!$C$10:$C$109,MATCH(A78,Compras!$A$10:$A$109,0)),""))</f>
        <v/>
      </c>
      <c r="G78" s="6" t="str">
        <f aca="false">IF(A78="","",IFERROR(INDEX(Compras!$H$10:$H$109,MATCH(A78,Compras!$A$10:$A$109,0)),""))</f>
        <v/>
      </c>
      <c r="H78" s="6" t="str">
        <f aca="false">IF(K78="OK",C78*D78-E78,"")</f>
        <v/>
      </c>
      <c r="I78" s="6" t="str">
        <f aca="false">IF(K78="OK",C78*G78,"")</f>
        <v/>
      </c>
      <c r="J78" s="6" t="str">
        <f aca="false">IF(K78="OK",H78-I78,"")</f>
        <v/>
      </c>
      <c r="K78" s="11" t="str">
        <f aca="false">IF(A78="","",IFERROR(IF(AND(INDEX(Compras!$L$10:$L$109,MATCH(A78,Compras!$A$10:$A$109,0))="OK",ISNUMBER(B78),B78&gt;=INDEX(Compras!$B$10:$B$109,MATCH(A78,Compras!$A$10:$A$109,0)),ISNUMBER(C78),C78&gt;0,ISNUMBER(D78),D78&gt;=0,ISNUMBER(E78),E78&gt;=0),"OK","Revisa datos"),"Compra no encontrada"))</f>
        <v/>
      </c>
      <c r="L78" s="8"/>
    </row>
    <row r="79" customFormat="false" ht="21.75" hidden="false" customHeight="true" outlineLevel="0" collapsed="false">
      <c r="A79" s="8"/>
      <c r="B79" s="9"/>
      <c r="C79" s="8"/>
      <c r="D79" s="10"/>
      <c r="E79" s="10"/>
      <c r="F79" s="11" t="str">
        <f aca="false">IF(A79="","",IFERROR(INDEX(Compras!$C$10:$C$109,MATCH(A79,Compras!$A$10:$A$109,0)),""))</f>
        <v/>
      </c>
      <c r="G79" s="6" t="str">
        <f aca="false">IF(A79="","",IFERROR(INDEX(Compras!$H$10:$H$109,MATCH(A79,Compras!$A$10:$A$109,0)),""))</f>
        <v/>
      </c>
      <c r="H79" s="6" t="str">
        <f aca="false">IF(K79="OK",C79*D79-E79,"")</f>
        <v/>
      </c>
      <c r="I79" s="6" t="str">
        <f aca="false">IF(K79="OK",C79*G79,"")</f>
        <v/>
      </c>
      <c r="J79" s="6" t="str">
        <f aca="false">IF(K79="OK",H79-I79,"")</f>
        <v/>
      </c>
      <c r="K79" s="11" t="str">
        <f aca="false">IF(A79="","",IFERROR(IF(AND(INDEX(Compras!$L$10:$L$109,MATCH(A79,Compras!$A$10:$A$109,0))="OK",ISNUMBER(B79),B79&gt;=INDEX(Compras!$B$10:$B$109,MATCH(A79,Compras!$A$10:$A$109,0)),ISNUMBER(C79),C79&gt;0,ISNUMBER(D79),D79&gt;=0,ISNUMBER(E79),E79&gt;=0),"OK","Revisa datos"),"Compra no encontrada"))</f>
        <v/>
      </c>
      <c r="L79" s="8"/>
    </row>
    <row r="80" customFormat="false" ht="21.75" hidden="false" customHeight="true" outlineLevel="0" collapsed="false">
      <c r="A80" s="8"/>
      <c r="B80" s="9"/>
      <c r="C80" s="8"/>
      <c r="D80" s="10"/>
      <c r="E80" s="10"/>
      <c r="F80" s="11" t="str">
        <f aca="false">IF(A80="","",IFERROR(INDEX(Compras!$C$10:$C$109,MATCH(A80,Compras!$A$10:$A$109,0)),""))</f>
        <v/>
      </c>
      <c r="G80" s="6" t="str">
        <f aca="false">IF(A80="","",IFERROR(INDEX(Compras!$H$10:$H$109,MATCH(A80,Compras!$A$10:$A$109,0)),""))</f>
        <v/>
      </c>
      <c r="H80" s="6" t="str">
        <f aca="false">IF(K80="OK",C80*D80-E80,"")</f>
        <v/>
      </c>
      <c r="I80" s="6" t="str">
        <f aca="false">IF(K80="OK",C80*G80,"")</f>
        <v/>
      </c>
      <c r="J80" s="6" t="str">
        <f aca="false">IF(K80="OK",H80-I80,"")</f>
        <v/>
      </c>
      <c r="K80" s="11" t="str">
        <f aca="false">IF(A80="","",IFERROR(IF(AND(INDEX(Compras!$L$10:$L$109,MATCH(A80,Compras!$A$10:$A$109,0))="OK",ISNUMBER(B80),B80&gt;=INDEX(Compras!$B$10:$B$109,MATCH(A80,Compras!$A$10:$A$109,0)),ISNUMBER(C80),C80&gt;0,ISNUMBER(D80),D80&gt;=0,ISNUMBER(E80),E80&gt;=0),"OK","Revisa datos"),"Compra no encontrada"))</f>
        <v/>
      </c>
      <c r="L80" s="8"/>
    </row>
    <row r="81" customFormat="false" ht="21.75" hidden="false" customHeight="true" outlineLevel="0" collapsed="false">
      <c r="A81" s="8"/>
      <c r="B81" s="9"/>
      <c r="C81" s="8"/>
      <c r="D81" s="10"/>
      <c r="E81" s="10"/>
      <c r="F81" s="11" t="str">
        <f aca="false">IF(A81="","",IFERROR(INDEX(Compras!$C$10:$C$109,MATCH(A81,Compras!$A$10:$A$109,0)),""))</f>
        <v/>
      </c>
      <c r="G81" s="6" t="str">
        <f aca="false">IF(A81="","",IFERROR(INDEX(Compras!$H$10:$H$109,MATCH(A81,Compras!$A$10:$A$109,0)),""))</f>
        <v/>
      </c>
      <c r="H81" s="6" t="str">
        <f aca="false">IF(K81="OK",C81*D81-E81,"")</f>
        <v/>
      </c>
      <c r="I81" s="6" t="str">
        <f aca="false">IF(K81="OK",C81*G81,"")</f>
        <v/>
      </c>
      <c r="J81" s="6" t="str">
        <f aca="false">IF(K81="OK",H81-I81,"")</f>
        <v/>
      </c>
      <c r="K81" s="11" t="str">
        <f aca="false">IF(A81="","",IFERROR(IF(AND(INDEX(Compras!$L$10:$L$109,MATCH(A81,Compras!$A$10:$A$109,0))="OK",ISNUMBER(B81),B81&gt;=INDEX(Compras!$B$10:$B$109,MATCH(A81,Compras!$A$10:$A$109,0)),ISNUMBER(C81),C81&gt;0,ISNUMBER(D81),D81&gt;=0,ISNUMBER(E81),E81&gt;=0),"OK","Revisa datos"),"Compra no encontrada"))</f>
        <v/>
      </c>
      <c r="L81" s="8"/>
    </row>
    <row r="82" customFormat="false" ht="21.75" hidden="false" customHeight="true" outlineLevel="0" collapsed="false">
      <c r="A82" s="8"/>
      <c r="B82" s="9"/>
      <c r="C82" s="8"/>
      <c r="D82" s="10"/>
      <c r="E82" s="10"/>
      <c r="F82" s="11" t="str">
        <f aca="false">IF(A82="","",IFERROR(INDEX(Compras!$C$10:$C$109,MATCH(A82,Compras!$A$10:$A$109,0)),""))</f>
        <v/>
      </c>
      <c r="G82" s="6" t="str">
        <f aca="false">IF(A82="","",IFERROR(INDEX(Compras!$H$10:$H$109,MATCH(A82,Compras!$A$10:$A$109,0)),""))</f>
        <v/>
      </c>
      <c r="H82" s="6" t="str">
        <f aca="false">IF(K82="OK",C82*D82-E82,"")</f>
        <v/>
      </c>
      <c r="I82" s="6" t="str">
        <f aca="false">IF(K82="OK",C82*G82,"")</f>
        <v/>
      </c>
      <c r="J82" s="6" t="str">
        <f aca="false">IF(K82="OK",H82-I82,"")</f>
        <v/>
      </c>
      <c r="K82" s="11" t="str">
        <f aca="false">IF(A82="","",IFERROR(IF(AND(INDEX(Compras!$L$10:$L$109,MATCH(A82,Compras!$A$10:$A$109,0))="OK",ISNUMBER(B82),B82&gt;=INDEX(Compras!$B$10:$B$109,MATCH(A82,Compras!$A$10:$A$109,0)),ISNUMBER(C82),C82&gt;0,ISNUMBER(D82),D82&gt;=0,ISNUMBER(E82),E82&gt;=0),"OK","Revisa datos"),"Compra no encontrada"))</f>
        <v/>
      </c>
      <c r="L82" s="8"/>
    </row>
    <row r="83" customFormat="false" ht="21.75" hidden="false" customHeight="true" outlineLevel="0" collapsed="false">
      <c r="A83" s="8"/>
      <c r="B83" s="9"/>
      <c r="C83" s="8"/>
      <c r="D83" s="10"/>
      <c r="E83" s="10"/>
      <c r="F83" s="11" t="str">
        <f aca="false">IF(A83="","",IFERROR(INDEX(Compras!$C$10:$C$109,MATCH(A83,Compras!$A$10:$A$109,0)),""))</f>
        <v/>
      </c>
      <c r="G83" s="6" t="str">
        <f aca="false">IF(A83="","",IFERROR(INDEX(Compras!$H$10:$H$109,MATCH(A83,Compras!$A$10:$A$109,0)),""))</f>
        <v/>
      </c>
      <c r="H83" s="6" t="str">
        <f aca="false">IF(K83="OK",C83*D83-E83,"")</f>
        <v/>
      </c>
      <c r="I83" s="6" t="str">
        <f aca="false">IF(K83="OK",C83*G83,"")</f>
        <v/>
      </c>
      <c r="J83" s="6" t="str">
        <f aca="false">IF(K83="OK",H83-I83,"")</f>
        <v/>
      </c>
      <c r="K83" s="11" t="str">
        <f aca="false">IF(A83="","",IFERROR(IF(AND(INDEX(Compras!$L$10:$L$109,MATCH(A83,Compras!$A$10:$A$109,0))="OK",ISNUMBER(B83),B83&gt;=INDEX(Compras!$B$10:$B$109,MATCH(A83,Compras!$A$10:$A$109,0)),ISNUMBER(C83),C83&gt;0,ISNUMBER(D83),D83&gt;=0,ISNUMBER(E83),E83&gt;=0),"OK","Revisa datos"),"Compra no encontrada"))</f>
        <v/>
      </c>
      <c r="L83" s="8"/>
    </row>
    <row r="84" customFormat="false" ht="21.75" hidden="false" customHeight="true" outlineLevel="0" collapsed="false">
      <c r="A84" s="8"/>
      <c r="B84" s="9"/>
      <c r="C84" s="8"/>
      <c r="D84" s="10"/>
      <c r="E84" s="10"/>
      <c r="F84" s="11" t="str">
        <f aca="false">IF(A84="","",IFERROR(INDEX(Compras!$C$10:$C$109,MATCH(A84,Compras!$A$10:$A$109,0)),""))</f>
        <v/>
      </c>
      <c r="G84" s="6" t="str">
        <f aca="false">IF(A84="","",IFERROR(INDEX(Compras!$H$10:$H$109,MATCH(A84,Compras!$A$10:$A$109,0)),""))</f>
        <v/>
      </c>
      <c r="H84" s="6" t="str">
        <f aca="false">IF(K84="OK",C84*D84-E84,"")</f>
        <v/>
      </c>
      <c r="I84" s="6" t="str">
        <f aca="false">IF(K84="OK",C84*G84,"")</f>
        <v/>
      </c>
      <c r="J84" s="6" t="str">
        <f aca="false">IF(K84="OK",H84-I84,"")</f>
        <v/>
      </c>
      <c r="K84" s="11" t="str">
        <f aca="false">IF(A84="","",IFERROR(IF(AND(INDEX(Compras!$L$10:$L$109,MATCH(A84,Compras!$A$10:$A$109,0))="OK",ISNUMBER(B84),B84&gt;=INDEX(Compras!$B$10:$B$109,MATCH(A84,Compras!$A$10:$A$109,0)),ISNUMBER(C84),C84&gt;0,ISNUMBER(D84),D84&gt;=0,ISNUMBER(E84),E84&gt;=0),"OK","Revisa datos"),"Compra no encontrada"))</f>
        <v/>
      </c>
      <c r="L84" s="8"/>
    </row>
    <row r="85" customFormat="false" ht="21.75" hidden="false" customHeight="true" outlineLevel="0" collapsed="false">
      <c r="A85" s="8"/>
      <c r="B85" s="9"/>
      <c r="C85" s="8"/>
      <c r="D85" s="10"/>
      <c r="E85" s="10"/>
      <c r="F85" s="11" t="str">
        <f aca="false">IF(A85="","",IFERROR(INDEX(Compras!$C$10:$C$109,MATCH(A85,Compras!$A$10:$A$109,0)),""))</f>
        <v/>
      </c>
      <c r="G85" s="6" t="str">
        <f aca="false">IF(A85="","",IFERROR(INDEX(Compras!$H$10:$H$109,MATCH(A85,Compras!$A$10:$A$109,0)),""))</f>
        <v/>
      </c>
      <c r="H85" s="6" t="str">
        <f aca="false">IF(K85="OK",C85*D85-E85,"")</f>
        <v/>
      </c>
      <c r="I85" s="6" t="str">
        <f aca="false">IF(K85="OK",C85*G85,"")</f>
        <v/>
      </c>
      <c r="J85" s="6" t="str">
        <f aca="false">IF(K85="OK",H85-I85,"")</f>
        <v/>
      </c>
      <c r="K85" s="11" t="str">
        <f aca="false">IF(A85="","",IFERROR(IF(AND(INDEX(Compras!$L$10:$L$109,MATCH(A85,Compras!$A$10:$A$109,0))="OK",ISNUMBER(B85),B85&gt;=INDEX(Compras!$B$10:$B$109,MATCH(A85,Compras!$A$10:$A$109,0)),ISNUMBER(C85),C85&gt;0,ISNUMBER(D85),D85&gt;=0,ISNUMBER(E85),E85&gt;=0),"OK","Revisa datos"),"Compra no encontrada"))</f>
        <v/>
      </c>
      <c r="L85" s="8"/>
    </row>
    <row r="86" customFormat="false" ht="21.75" hidden="false" customHeight="true" outlineLevel="0" collapsed="false">
      <c r="A86" s="8"/>
      <c r="B86" s="9"/>
      <c r="C86" s="8"/>
      <c r="D86" s="10"/>
      <c r="E86" s="10"/>
      <c r="F86" s="11" t="str">
        <f aca="false">IF(A86="","",IFERROR(INDEX(Compras!$C$10:$C$109,MATCH(A86,Compras!$A$10:$A$109,0)),""))</f>
        <v/>
      </c>
      <c r="G86" s="6" t="str">
        <f aca="false">IF(A86="","",IFERROR(INDEX(Compras!$H$10:$H$109,MATCH(A86,Compras!$A$10:$A$109,0)),""))</f>
        <v/>
      </c>
      <c r="H86" s="6" t="str">
        <f aca="false">IF(K86="OK",C86*D86-E86,"")</f>
        <v/>
      </c>
      <c r="I86" s="6" t="str">
        <f aca="false">IF(K86="OK",C86*G86,"")</f>
        <v/>
      </c>
      <c r="J86" s="6" t="str">
        <f aca="false">IF(K86="OK",H86-I86,"")</f>
        <v/>
      </c>
      <c r="K86" s="11" t="str">
        <f aca="false">IF(A86="","",IFERROR(IF(AND(INDEX(Compras!$L$10:$L$109,MATCH(A86,Compras!$A$10:$A$109,0))="OK",ISNUMBER(B86),B86&gt;=INDEX(Compras!$B$10:$B$109,MATCH(A86,Compras!$A$10:$A$109,0)),ISNUMBER(C86),C86&gt;0,ISNUMBER(D86),D86&gt;=0,ISNUMBER(E86),E86&gt;=0),"OK","Revisa datos"),"Compra no encontrada"))</f>
        <v/>
      </c>
      <c r="L86" s="8"/>
    </row>
    <row r="87" customFormat="false" ht="21.75" hidden="false" customHeight="true" outlineLevel="0" collapsed="false">
      <c r="A87" s="8"/>
      <c r="B87" s="9"/>
      <c r="C87" s="8"/>
      <c r="D87" s="10"/>
      <c r="E87" s="10"/>
      <c r="F87" s="11" t="str">
        <f aca="false">IF(A87="","",IFERROR(INDEX(Compras!$C$10:$C$109,MATCH(A87,Compras!$A$10:$A$109,0)),""))</f>
        <v/>
      </c>
      <c r="G87" s="6" t="str">
        <f aca="false">IF(A87="","",IFERROR(INDEX(Compras!$H$10:$H$109,MATCH(A87,Compras!$A$10:$A$109,0)),""))</f>
        <v/>
      </c>
      <c r="H87" s="6" t="str">
        <f aca="false">IF(K87="OK",C87*D87-E87,"")</f>
        <v/>
      </c>
      <c r="I87" s="6" t="str">
        <f aca="false">IF(K87="OK",C87*G87,"")</f>
        <v/>
      </c>
      <c r="J87" s="6" t="str">
        <f aca="false">IF(K87="OK",H87-I87,"")</f>
        <v/>
      </c>
      <c r="K87" s="11" t="str">
        <f aca="false">IF(A87="","",IFERROR(IF(AND(INDEX(Compras!$L$10:$L$109,MATCH(A87,Compras!$A$10:$A$109,0))="OK",ISNUMBER(B87),B87&gt;=INDEX(Compras!$B$10:$B$109,MATCH(A87,Compras!$A$10:$A$109,0)),ISNUMBER(C87),C87&gt;0,ISNUMBER(D87),D87&gt;=0,ISNUMBER(E87),E87&gt;=0),"OK","Revisa datos"),"Compra no encontrada"))</f>
        <v/>
      </c>
      <c r="L87" s="8"/>
    </row>
    <row r="88" customFormat="false" ht="21.75" hidden="false" customHeight="true" outlineLevel="0" collapsed="false">
      <c r="A88" s="8"/>
      <c r="B88" s="9"/>
      <c r="C88" s="8"/>
      <c r="D88" s="10"/>
      <c r="E88" s="10"/>
      <c r="F88" s="11" t="str">
        <f aca="false">IF(A88="","",IFERROR(INDEX(Compras!$C$10:$C$109,MATCH(A88,Compras!$A$10:$A$109,0)),""))</f>
        <v/>
      </c>
      <c r="G88" s="6" t="str">
        <f aca="false">IF(A88="","",IFERROR(INDEX(Compras!$H$10:$H$109,MATCH(A88,Compras!$A$10:$A$109,0)),""))</f>
        <v/>
      </c>
      <c r="H88" s="6" t="str">
        <f aca="false">IF(K88="OK",C88*D88-E88,"")</f>
        <v/>
      </c>
      <c r="I88" s="6" t="str">
        <f aca="false">IF(K88="OK",C88*G88,"")</f>
        <v/>
      </c>
      <c r="J88" s="6" t="str">
        <f aca="false">IF(K88="OK",H88-I88,"")</f>
        <v/>
      </c>
      <c r="K88" s="11" t="str">
        <f aca="false">IF(A88="","",IFERROR(IF(AND(INDEX(Compras!$L$10:$L$109,MATCH(A88,Compras!$A$10:$A$109,0))="OK",ISNUMBER(B88),B88&gt;=INDEX(Compras!$B$10:$B$109,MATCH(A88,Compras!$A$10:$A$109,0)),ISNUMBER(C88),C88&gt;0,ISNUMBER(D88),D88&gt;=0,ISNUMBER(E88),E88&gt;=0),"OK","Revisa datos"),"Compra no encontrada"))</f>
        <v/>
      </c>
      <c r="L88" s="8"/>
    </row>
    <row r="89" customFormat="false" ht="21.75" hidden="false" customHeight="true" outlineLevel="0" collapsed="false">
      <c r="A89" s="8"/>
      <c r="B89" s="9"/>
      <c r="C89" s="8"/>
      <c r="D89" s="10"/>
      <c r="E89" s="10"/>
      <c r="F89" s="11" t="str">
        <f aca="false">IF(A89="","",IFERROR(INDEX(Compras!$C$10:$C$109,MATCH(A89,Compras!$A$10:$A$109,0)),""))</f>
        <v/>
      </c>
      <c r="G89" s="6" t="str">
        <f aca="false">IF(A89="","",IFERROR(INDEX(Compras!$H$10:$H$109,MATCH(A89,Compras!$A$10:$A$109,0)),""))</f>
        <v/>
      </c>
      <c r="H89" s="6" t="str">
        <f aca="false">IF(K89="OK",C89*D89-E89,"")</f>
        <v/>
      </c>
      <c r="I89" s="6" t="str">
        <f aca="false">IF(K89="OK",C89*G89,"")</f>
        <v/>
      </c>
      <c r="J89" s="6" t="str">
        <f aca="false">IF(K89="OK",H89-I89,"")</f>
        <v/>
      </c>
      <c r="K89" s="11" t="str">
        <f aca="false">IF(A89="","",IFERROR(IF(AND(INDEX(Compras!$L$10:$L$109,MATCH(A89,Compras!$A$10:$A$109,0))="OK",ISNUMBER(B89),B89&gt;=INDEX(Compras!$B$10:$B$109,MATCH(A89,Compras!$A$10:$A$109,0)),ISNUMBER(C89),C89&gt;0,ISNUMBER(D89),D89&gt;=0,ISNUMBER(E89),E89&gt;=0),"OK","Revisa datos"),"Compra no encontrada"))</f>
        <v/>
      </c>
      <c r="L89" s="8"/>
    </row>
    <row r="90" customFormat="false" ht="21.75" hidden="false" customHeight="true" outlineLevel="0" collapsed="false">
      <c r="A90" s="8"/>
      <c r="B90" s="9"/>
      <c r="C90" s="8"/>
      <c r="D90" s="10"/>
      <c r="E90" s="10"/>
      <c r="F90" s="11" t="str">
        <f aca="false">IF(A90="","",IFERROR(INDEX(Compras!$C$10:$C$109,MATCH(A90,Compras!$A$10:$A$109,0)),""))</f>
        <v/>
      </c>
      <c r="G90" s="6" t="str">
        <f aca="false">IF(A90="","",IFERROR(INDEX(Compras!$H$10:$H$109,MATCH(A90,Compras!$A$10:$A$109,0)),""))</f>
        <v/>
      </c>
      <c r="H90" s="6" t="str">
        <f aca="false">IF(K90="OK",C90*D90-E90,"")</f>
        <v/>
      </c>
      <c r="I90" s="6" t="str">
        <f aca="false">IF(K90="OK",C90*G90,"")</f>
        <v/>
      </c>
      <c r="J90" s="6" t="str">
        <f aca="false">IF(K90="OK",H90-I90,"")</f>
        <v/>
      </c>
      <c r="K90" s="11" t="str">
        <f aca="false">IF(A90="","",IFERROR(IF(AND(INDEX(Compras!$L$10:$L$109,MATCH(A90,Compras!$A$10:$A$109,0))="OK",ISNUMBER(B90),B90&gt;=INDEX(Compras!$B$10:$B$109,MATCH(A90,Compras!$A$10:$A$109,0)),ISNUMBER(C90),C90&gt;0,ISNUMBER(D90),D90&gt;=0,ISNUMBER(E90),E90&gt;=0),"OK","Revisa datos"),"Compra no encontrada"))</f>
        <v/>
      </c>
      <c r="L90" s="8"/>
    </row>
    <row r="91" customFormat="false" ht="21.75" hidden="false" customHeight="true" outlineLevel="0" collapsed="false">
      <c r="A91" s="8"/>
      <c r="B91" s="9"/>
      <c r="C91" s="8"/>
      <c r="D91" s="10"/>
      <c r="E91" s="10"/>
      <c r="F91" s="11" t="str">
        <f aca="false">IF(A91="","",IFERROR(INDEX(Compras!$C$10:$C$109,MATCH(A91,Compras!$A$10:$A$109,0)),""))</f>
        <v/>
      </c>
      <c r="G91" s="6" t="str">
        <f aca="false">IF(A91="","",IFERROR(INDEX(Compras!$H$10:$H$109,MATCH(A91,Compras!$A$10:$A$109,0)),""))</f>
        <v/>
      </c>
      <c r="H91" s="6" t="str">
        <f aca="false">IF(K91="OK",C91*D91-E91,"")</f>
        <v/>
      </c>
      <c r="I91" s="6" t="str">
        <f aca="false">IF(K91="OK",C91*G91,"")</f>
        <v/>
      </c>
      <c r="J91" s="6" t="str">
        <f aca="false">IF(K91="OK",H91-I91,"")</f>
        <v/>
      </c>
      <c r="K91" s="11" t="str">
        <f aca="false">IF(A91="","",IFERROR(IF(AND(INDEX(Compras!$L$10:$L$109,MATCH(A91,Compras!$A$10:$A$109,0))="OK",ISNUMBER(B91),B91&gt;=INDEX(Compras!$B$10:$B$109,MATCH(A91,Compras!$A$10:$A$109,0)),ISNUMBER(C91),C91&gt;0,ISNUMBER(D91),D91&gt;=0,ISNUMBER(E91),E91&gt;=0),"OK","Revisa datos"),"Compra no encontrada"))</f>
        <v/>
      </c>
      <c r="L91" s="8"/>
    </row>
    <row r="92" customFormat="false" ht="21.75" hidden="false" customHeight="true" outlineLevel="0" collapsed="false">
      <c r="A92" s="8"/>
      <c r="B92" s="9"/>
      <c r="C92" s="8"/>
      <c r="D92" s="10"/>
      <c r="E92" s="10"/>
      <c r="F92" s="11" t="str">
        <f aca="false">IF(A92="","",IFERROR(INDEX(Compras!$C$10:$C$109,MATCH(A92,Compras!$A$10:$A$109,0)),""))</f>
        <v/>
      </c>
      <c r="G92" s="6" t="str">
        <f aca="false">IF(A92="","",IFERROR(INDEX(Compras!$H$10:$H$109,MATCH(A92,Compras!$A$10:$A$109,0)),""))</f>
        <v/>
      </c>
      <c r="H92" s="6" t="str">
        <f aca="false">IF(K92="OK",C92*D92-E92,"")</f>
        <v/>
      </c>
      <c r="I92" s="6" t="str">
        <f aca="false">IF(K92="OK",C92*G92,"")</f>
        <v/>
      </c>
      <c r="J92" s="6" t="str">
        <f aca="false">IF(K92="OK",H92-I92,"")</f>
        <v/>
      </c>
      <c r="K92" s="11" t="str">
        <f aca="false">IF(A92="","",IFERROR(IF(AND(INDEX(Compras!$L$10:$L$109,MATCH(A92,Compras!$A$10:$A$109,0))="OK",ISNUMBER(B92),B92&gt;=INDEX(Compras!$B$10:$B$109,MATCH(A92,Compras!$A$10:$A$109,0)),ISNUMBER(C92),C92&gt;0,ISNUMBER(D92),D92&gt;=0,ISNUMBER(E92),E92&gt;=0),"OK","Revisa datos"),"Compra no encontrada"))</f>
        <v/>
      </c>
      <c r="L92" s="8"/>
    </row>
    <row r="93" customFormat="false" ht="21.75" hidden="false" customHeight="true" outlineLevel="0" collapsed="false">
      <c r="A93" s="8"/>
      <c r="B93" s="9"/>
      <c r="C93" s="8"/>
      <c r="D93" s="10"/>
      <c r="E93" s="10"/>
      <c r="F93" s="11" t="str">
        <f aca="false">IF(A93="","",IFERROR(INDEX(Compras!$C$10:$C$109,MATCH(A93,Compras!$A$10:$A$109,0)),""))</f>
        <v/>
      </c>
      <c r="G93" s="6" t="str">
        <f aca="false">IF(A93="","",IFERROR(INDEX(Compras!$H$10:$H$109,MATCH(A93,Compras!$A$10:$A$109,0)),""))</f>
        <v/>
      </c>
      <c r="H93" s="6" t="str">
        <f aca="false">IF(K93="OK",C93*D93-E93,"")</f>
        <v/>
      </c>
      <c r="I93" s="6" t="str">
        <f aca="false">IF(K93="OK",C93*G93,"")</f>
        <v/>
      </c>
      <c r="J93" s="6" t="str">
        <f aca="false">IF(K93="OK",H93-I93,"")</f>
        <v/>
      </c>
      <c r="K93" s="11" t="str">
        <f aca="false">IF(A93="","",IFERROR(IF(AND(INDEX(Compras!$L$10:$L$109,MATCH(A93,Compras!$A$10:$A$109,0))="OK",ISNUMBER(B93),B93&gt;=INDEX(Compras!$B$10:$B$109,MATCH(A93,Compras!$A$10:$A$109,0)),ISNUMBER(C93),C93&gt;0,ISNUMBER(D93),D93&gt;=0,ISNUMBER(E93),E93&gt;=0),"OK","Revisa datos"),"Compra no encontrada"))</f>
        <v/>
      </c>
      <c r="L93" s="8"/>
    </row>
    <row r="94" customFormat="false" ht="21.75" hidden="false" customHeight="true" outlineLevel="0" collapsed="false">
      <c r="A94" s="8"/>
      <c r="B94" s="9"/>
      <c r="C94" s="8"/>
      <c r="D94" s="10"/>
      <c r="E94" s="10"/>
      <c r="F94" s="11" t="str">
        <f aca="false">IF(A94="","",IFERROR(INDEX(Compras!$C$10:$C$109,MATCH(A94,Compras!$A$10:$A$109,0)),""))</f>
        <v/>
      </c>
      <c r="G94" s="6" t="str">
        <f aca="false">IF(A94="","",IFERROR(INDEX(Compras!$H$10:$H$109,MATCH(A94,Compras!$A$10:$A$109,0)),""))</f>
        <v/>
      </c>
      <c r="H94" s="6" t="str">
        <f aca="false">IF(K94="OK",C94*D94-E94,"")</f>
        <v/>
      </c>
      <c r="I94" s="6" t="str">
        <f aca="false">IF(K94="OK",C94*G94,"")</f>
        <v/>
      </c>
      <c r="J94" s="6" t="str">
        <f aca="false">IF(K94="OK",H94-I94,"")</f>
        <v/>
      </c>
      <c r="K94" s="11" t="str">
        <f aca="false">IF(A94="","",IFERROR(IF(AND(INDEX(Compras!$L$10:$L$109,MATCH(A94,Compras!$A$10:$A$109,0))="OK",ISNUMBER(B94),B94&gt;=INDEX(Compras!$B$10:$B$109,MATCH(A94,Compras!$A$10:$A$109,0)),ISNUMBER(C94),C94&gt;0,ISNUMBER(D94),D94&gt;=0,ISNUMBER(E94),E94&gt;=0),"OK","Revisa datos"),"Compra no encontrada"))</f>
        <v/>
      </c>
      <c r="L94" s="8"/>
    </row>
    <row r="95" customFormat="false" ht="21.75" hidden="false" customHeight="true" outlineLevel="0" collapsed="false">
      <c r="A95" s="8"/>
      <c r="B95" s="9"/>
      <c r="C95" s="8"/>
      <c r="D95" s="10"/>
      <c r="E95" s="10"/>
      <c r="F95" s="11" t="str">
        <f aca="false">IF(A95="","",IFERROR(INDEX(Compras!$C$10:$C$109,MATCH(A95,Compras!$A$10:$A$109,0)),""))</f>
        <v/>
      </c>
      <c r="G95" s="6" t="str">
        <f aca="false">IF(A95="","",IFERROR(INDEX(Compras!$H$10:$H$109,MATCH(A95,Compras!$A$10:$A$109,0)),""))</f>
        <v/>
      </c>
      <c r="H95" s="6" t="str">
        <f aca="false">IF(K95="OK",C95*D95-E95,"")</f>
        <v/>
      </c>
      <c r="I95" s="6" t="str">
        <f aca="false">IF(K95="OK",C95*G95,"")</f>
        <v/>
      </c>
      <c r="J95" s="6" t="str">
        <f aca="false">IF(K95="OK",H95-I95,"")</f>
        <v/>
      </c>
      <c r="K95" s="11" t="str">
        <f aca="false">IF(A95="","",IFERROR(IF(AND(INDEX(Compras!$L$10:$L$109,MATCH(A95,Compras!$A$10:$A$109,0))="OK",ISNUMBER(B95),B95&gt;=INDEX(Compras!$B$10:$B$109,MATCH(A95,Compras!$A$10:$A$109,0)),ISNUMBER(C95),C95&gt;0,ISNUMBER(D95),D95&gt;=0,ISNUMBER(E95),E95&gt;=0),"OK","Revisa datos"),"Compra no encontrada"))</f>
        <v/>
      </c>
      <c r="L95" s="8"/>
    </row>
    <row r="96" customFormat="false" ht="21.75" hidden="false" customHeight="true" outlineLevel="0" collapsed="false">
      <c r="A96" s="8"/>
      <c r="B96" s="9"/>
      <c r="C96" s="8"/>
      <c r="D96" s="10"/>
      <c r="E96" s="10"/>
      <c r="F96" s="11" t="str">
        <f aca="false">IF(A96="","",IFERROR(INDEX(Compras!$C$10:$C$109,MATCH(A96,Compras!$A$10:$A$109,0)),""))</f>
        <v/>
      </c>
      <c r="G96" s="6" t="str">
        <f aca="false">IF(A96="","",IFERROR(INDEX(Compras!$H$10:$H$109,MATCH(A96,Compras!$A$10:$A$109,0)),""))</f>
        <v/>
      </c>
      <c r="H96" s="6" t="str">
        <f aca="false">IF(K96="OK",C96*D96-E96,"")</f>
        <v/>
      </c>
      <c r="I96" s="6" t="str">
        <f aca="false">IF(K96="OK",C96*G96,"")</f>
        <v/>
      </c>
      <c r="J96" s="6" t="str">
        <f aca="false">IF(K96="OK",H96-I96,"")</f>
        <v/>
      </c>
      <c r="K96" s="11" t="str">
        <f aca="false">IF(A96="","",IFERROR(IF(AND(INDEX(Compras!$L$10:$L$109,MATCH(A96,Compras!$A$10:$A$109,0))="OK",ISNUMBER(B96),B96&gt;=INDEX(Compras!$B$10:$B$109,MATCH(A96,Compras!$A$10:$A$109,0)),ISNUMBER(C96),C96&gt;0,ISNUMBER(D96),D96&gt;=0,ISNUMBER(E96),E96&gt;=0),"OK","Revisa datos"),"Compra no encontrada"))</f>
        <v/>
      </c>
      <c r="L96" s="8"/>
    </row>
    <row r="97" customFormat="false" ht="21.75" hidden="false" customHeight="true" outlineLevel="0" collapsed="false">
      <c r="A97" s="8"/>
      <c r="B97" s="9"/>
      <c r="C97" s="8"/>
      <c r="D97" s="10"/>
      <c r="E97" s="10"/>
      <c r="F97" s="11" t="str">
        <f aca="false">IF(A97="","",IFERROR(INDEX(Compras!$C$10:$C$109,MATCH(A97,Compras!$A$10:$A$109,0)),""))</f>
        <v/>
      </c>
      <c r="G97" s="6" t="str">
        <f aca="false">IF(A97="","",IFERROR(INDEX(Compras!$H$10:$H$109,MATCH(A97,Compras!$A$10:$A$109,0)),""))</f>
        <v/>
      </c>
      <c r="H97" s="6" t="str">
        <f aca="false">IF(K97="OK",C97*D97-E97,"")</f>
        <v/>
      </c>
      <c r="I97" s="6" t="str">
        <f aca="false">IF(K97="OK",C97*G97,"")</f>
        <v/>
      </c>
      <c r="J97" s="6" t="str">
        <f aca="false">IF(K97="OK",H97-I97,"")</f>
        <v/>
      </c>
      <c r="K97" s="11" t="str">
        <f aca="false">IF(A97="","",IFERROR(IF(AND(INDEX(Compras!$L$10:$L$109,MATCH(A97,Compras!$A$10:$A$109,0))="OK",ISNUMBER(B97),B97&gt;=INDEX(Compras!$B$10:$B$109,MATCH(A97,Compras!$A$10:$A$109,0)),ISNUMBER(C97),C97&gt;0,ISNUMBER(D97),D97&gt;=0,ISNUMBER(E97),E97&gt;=0),"OK","Revisa datos"),"Compra no encontrada"))</f>
        <v/>
      </c>
      <c r="L97" s="8"/>
    </row>
    <row r="98" customFormat="false" ht="21.75" hidden="false" customHeight="true" outlineLevel="0" collapsed="false">
      <c r="A98" s="8"/>
      <c r="B98" s="9"/>
      <c r="C98" s="8"/>
      <c r="D98" s="10"/>
      <c r="E98" s="10"/>
      <c r="F98" s="11" t="str">
        <f aca="false">IF(A98="","",IFERROR(INDEX(Compras!$C$10:$C$109,MATCH(A98,Compras!$A$10:$A$109,0)),""))</f>
        <v/>
      </c>
      <c r="G98" s="6" t="str">
        <f aca="false">IF(A98="","",IFERROR(INDEX(Compras!$H$10:$H$109,MATCH(A98,Compras!$A$10:$A$109,0)),""))</f>
        <v/>
      </c>
      <c r="H98" s="6" t="str">
        <f aca="false">IF(K98="OK",C98*D98-E98,"")</f>
        <v/>
      </c>
      <c r="I98" s="6" t="str">
        <f aca="false">IF(K98="OK",C98*G98,"")</f>
        <v/>
      </c>
      <c r="J98" s="6" t="str">
        <f aca="false">IF(K98="OK",H98-I98,"")</f>
        <v/>
      </c>
      <c r="K98" s="11" t="str">
        <f aca="false">IF(A98="","",IFERROR(IF(AND(INDEX(Compras!$L$10:$L$109,MATCH(A98,Compras!$A$10:$A$109,0))="OK",ISNUMBER(B98),B98&gt;=INDEX(Compras!$B$10:$B$109,MATCH(A98,Compras!$A$10:$A$109,0)),ISNUMBER(C98),C98&gt;0,ISNUMBER(D98),D98&gt;=0,ISNUMBER(E98),E98&gt;=0),"OK","Revisa datos"),"Compra no encontrada"))</f>
        <v/>
      </c>
      <c r="L98" s="8"/>
    </row>
    <row r="99" customFormat="false" ht="21.75" hidden="false" customHeight="true" outlineLevel="0" collapsed="false">
      <c r="A99" s="8"/>
      <c r="B99" s="9"/>
      <c r="C99" s="8"/>
      <c r="D99" s="10"/>
      <c r="E99" s="10"/>
      <c r="F99" s="11" t="str">
        <f aca="false">IF(A99="","",IFERROR(INDEX(Compras!$C$10:$C$109,MATCH(A99,Compras!$A$10:$A$109,0)),""))</f>
        <v/>
      </c>
      <c r="G99" s="6" t="str">
        <f aca="false">IF(A99="","",IFERROR(INDEX(Compras!$H$10:$H$109,MATCH(A99,Compras!$A$10:$A$109,0)),""))</f>
        <v/>
      </c>
      <c r="H99" s="6" t="str">
        <f aca="false">IF(K99="OK",C99*D99-E99,"")</f>
        <v/>
      </c>
      <c r="I99" s="6" t="str">
        <f aca="false">IF(K99="OK",C99*G99,"")</f>
        <v/>
      </c>
      <c r="J99" s="6" t="str">
        <f aca="false">IF(K99="OK",H99-I99,"")</f>
        <v/>
      </c>
      <c r="K99" s="11" t="str">
        <f aca="false">IF(A99="","",IFERROR(IF(AND(INDEX(Compras!$L$10:$L$109,MATCH(A99,Compras!$A$10:$A$109,0))="OK",ISNUMBER(B99),B99&gt;=INDEX(Compras!$B$10:$B$109,MATCH(A99,Compras!$A$10:$A$109,0)),ISNUMBER(C99),C99&gt;0,ISNUMBER(D99),D99&gt;=0,ISNUMBER(E99),E99&gt;=0),"OK","Revisa datos"),"Compra no encontrada"))</f>
        <v/>
      </c>
      <c r="L99" s="8"/>
    </row>
    <row r="100" customFormat="false" ht="21.75" hidden="false" customHeight="true" outlineLevel="0" collapsed="false">
      <c r="A100" s="8"/>
      <c r="B100" s="9"/>
      <c r="C100" s="8"/>
      <c r="D100" s="10"/>
      <c r="E100" s="10"/>
      <c r="F100" s="11" t="str">
        <f aca="false">IF(A100="","",IFERROR(INDEX(Compras!$C$10:$C$109,MATCH(A100,Compras!$A$10:$A$109,0)),""))</f>
        <v/>
      </c>
      <c r="G100" s="6" t="str">
        <f aca="false">IF(A100="","",IFERROR(INDEX(Compras!$H$10:$H$109,MATCH(A100,Compras!$A$10:$A$109,0)),""))</f>
        <v/>
      </c>
      <c r="H100" s="6" t="str">
        <f aca="false">IF(K100="OK",C100*D100-E100,"")</f>
        <v/>
      </c>
      <c r="I100" s="6" t="str">
        <f aca="false">IF(K100="OK",C100*G100,"")</f>
        <v/>
      </c>
      <c r="J100" s="6" t="str">
        <f aca="false">IF(K100="OK",H100-I100,"")</f>
        <v/>
      </c>
      <c r="K100" s="11" t="str">
        <f aca="false">IF(A100="","",IFERROR(IF(AND(INDEX(Compras!$L$10:$L$109,MATCH(A100,Compras!$A$10:$A$109,0))="OK",ISNUMBER(B100),B100&gt;=INDEX(Compras!$B$10:$B$109,MATCH(A100,Compras!$A$10:$A$109,0)),ISNUMBER(C100),C100&gt;0,ISNUMBER(D100),D100&gt;=0,ISNUMBER(E100),E100&gt;=0),"OK","Revisa datos"),"Compra no encontrada"))</f>
        <v/>
      </c>
      <c r="L100" s="8"/>
    </row>
    <row r="101" customFormat="false" ht="21.75" hidden="false" customHeight="true" outlineLevel="0" collapsed="false">
      <c r="A101" s="8"/>
      <c r="B101" s="9"/>
      <c r="C101" s="8"/>
      <c r="D101" s="10"/>
      <c r="E101" s="10"/>
      <c r="F101" s="11" t="str">
        <f aca="false">IF(A101="","",IFERROR(INDEX(Compras!$C$10:$C$109,MATCH(A101,Compras!$A$10:$A$109,0)),""))</f>
        <v/>
      </c>
      <c r="G101" s="6" t="str">
        <f aca="false">IF(A101="","",IFERROR(INDEX(Compras!$H$10:$H$109,MATCH(A101,Compras!$A$10:$A$109,0)),""))</f>
        <v/>
      </c>
      <c r="H101" s="6" t="str">
        <f aca="false">IF(K101="OK",C101*D101-E101,"")</f>
        <v/>
      </c>
      <c r="I101" s="6" t="str">
        <f aca="false">IF(K101="OK",C101*G101,"")</f>
        <v/>
      </c>
      <c r="J101" s="6" t="str">
        <f aca="false">IF(K101="OK",H101-I101,"")</f>
        <v/>
      </c>
      <c r="K101" s="11" t="str">
        <f aca="false">IF(A101="","",IFERROR(IF(AND(INDEX(Compras!$L$10:$L$109,MATCH(A101,Compras!$A$10:$A$109,0))="OK",ISNUMBER(B101),B101&gt;=INDEX(Compras!$B$10:$B$109,MATCH(A101,Compras!$A$10:$A$109,0)),ISNUMBER(C101),C101&gt;0,ISNUMBER(D101),D101&gt;=0,ISNUMBER(E101),E101&gt;=0),"OK","Revisa datos"),"Compra no encontrada"))</f>
        <v/>
      </c>
      <c r="L101" s="8"/>
    </row>
    <row r="102" customFormat="false" ht="21.75" hidden="false" customHeight="true" outlineLevel="0" collapsed="false">
      <c r="A102" s="8"/>
      <c r="B102" s="9"/>
      <c r="C102" s="8"/>
      <c r="D102" s="10"/>
      <c r="E102" s="10"/>
      <c r="F102" s="11" t="str">
        <f aca="false">IF(A102="","",IFERROR(INDEX(Compras!$C$10:$C$109,MATCH(A102,Compras!$A$10:$A$109,0)),""))</f>
        <v/>
      </c>
      <c r="G102" s="6" t="str">
        <f aca="false">IF(A102="","",IFERROR(INDEX(Compras!$H$10:$H$109,MATCH(A102,Compras!$A$10:$A$109,0)),""))</f>
        <v/>
      </c>
      <c r="H102" s="6" t="str">
        <f aca="false">IF(K102="OK",C102*D102-E102,"")</f>
        <v/>
      </c>
      <c r="I102" s="6" t="str">
        <f aca="false">IF(K102="OK",C102*G102,"")</f>
        <v/>
      </c>
      <c r="J102" s="6" t="str">
        <f aca="false">IF(K102="OK",H102-I102,"")</f>
        <v/>
      </c>
      <c r="K102" s="11" t="str">
        <f aca="false">IF(A102="","",IFERROR(IF(AND(INDEX(Compras!$L$10:$L$109,MATCH(A102,Compras!$A$10:$A$109,0))="OK",ISNUMBER(B102),B102&gt;=INDEX(Compras!$B$10:$B$109,MATCH(A102,Compras!$A$10:$A$109,0)),ISNUMBER(C102),C102&gt;0,ISNUMBER(D102),D102&gt;=0,ISNUMBER(E102),E102&gt;=0),"OK","Revisa datos"),"Compra no encontrada"))</f>
        <v/>
      </c>
      <c r="L102" s="8"/>
    </row>
    <row r="103" customFormat="false" ht="21.75" hidden="false" customHeight="true" outlineLevel="0" collapsed="false">
      <c r="A103" s="8"/>
      <c r="B103" s="9"/>
      <c r="C103" s="8"/>
      <c r="D103" s="10"/>
      <c r="E103" s="10"/>
      <c r="F103" s="11" t="str">
        <f aca="false">IF(A103="","",IFERROR(INDEX(Compras!$C$10:$C$109,MATCH(A103,Compras!$A$10:$A$109,0)),""))</f>
        <v/>
      </c>
      <c r="G103" s="6" t="str">
        <f aca="false">IF(A103="","",IFERROR(INDEX(Compras!$H$10:$H$109,MATCH(A103,Compras!$A$10:$A$109,0)),""))</f>
        <v/>
      </c>
      <c r="H103" s="6" t="str">
        <f aca="false">IF(K103="OK",C103*D103-E103,"")</f>
        <v/>
      </c>
      <c r="I103" s="6" t="str">
        <f aca="false">IF(K103="OK",C103*G103,"")</f>
        <v/>
      </c>
      <c r="J103" s="6" t="str">
        <f aca="false">IF(K103="OK",H103-I103,"")</f>
        <v/>
      </c>
      <c r="K103" s="11" t="str">
        <f aca="false">IF(A103="","",IFERROR(IF(AND(INDEX(Compras!$L$10:$L$109,MATCH(A103,Compras!$A$10:$A$109,0))="OK",ISNUMBER(B103),B103&gt;=INDEX(Compras!$B$10:$B$109,MATCH(A103,Compras!$A$10:$A$109,0)),ISNUMBER(C103),C103&gt;0,ISNUMBER(D103),D103&gt;=0,ISNUMBER(E103),E103&gt;=0),"OK","Revisa datos"),"Compra no encontrada"))</f>
        <v/>
      </c>
      <c r="L103" s="8"/>
    </row>
    <row r="104" customFormat="false" ht="21.75" hidden="false" customHeight="true" outlineLevel="0" collapsed="false">
      <c r="A104" s="8"/>
      <c r="B104" s="9"/>
      <c r="C104" s="8"/>
      <c r="D104" s="10"/>
      <c r="E104" s="10"/>
      <c r="F104" s="11" t="str">
        <f aca="false">IF(A104="","",IFERROR(INDEX(Compras!$C$10:$C$109,MATCH(A104,Compras!$A$10:$A$109,0)),""))</f>
        <v/>
      </c>
      <c r="G104" s="6" t="str">
        <f aca="false">IF(A104="","",IFERROR(INDEX(Compras!$H$10:$H$109,MATCH(A104,Compras!$A$10:$A$109,0)),""))</f>
        <v/>
      </c>
      <c r="H104" s="6" t="str">
        <f aca="false">IF(K104="OK",C104*D104-E104,"")</f>
        <v/>
      </c>
      <c r="I104" s="6" t="str">
        <f aca="false">IF(K104="OK",C104*G104,"")</f>
        <v/>
      </c>
      <c r="J104" s="6" t="str">
        <f aca="false">IF(K104="OK",H104-I104,"")</f>
        <v/>
      </c>
      <c r="K104" s="11" t="str">
        <f aca="false">IF(A104="","",IFERROR(IF(AND(INDEX(Compras!$L$10:$L$109,MATCH(A104,Compras!$A$10:$A$109,0))="OK",ISNUMBER(B104),B104&gt;=INDEX(Compras!$B$10:$B$109,MATCH(A104,Compras!$A$10:$A$109,0)),ISNUMBER(C104),C104&gt;0,ISNUMBER(D104),D104&gt;=0,ISNUMBER(E104),E104&gt;=0),"OK","Revisa datos"),"Compra no encontrada"))</f>
        <v/>
      </c>
      <c r="L104" s="8"/>
    </row>
    <row r="105" customFormat="false" ht="21.75" hidden="false" customHeight="true" outlineLevel="0" collapsed="false">
      <c r="A105" s="8"/>
      <c r="B105" s="9"/>
      <c r="C105" s="8"/>
      <c r="D105" s="10"/>
      <c r="E105" s="10"/>
      <c r="F105" s="11" t="str">
        <f aca="false">IF(A105="","",IFERROR(INDEX(Compras!$C$10:$C$109,MATCH(A105,Compras!$A$10:$A$109,0)),""))</f>
        <v/>
      </c>
      <c r="G105" s="6" t="str">
        <f aca="false">IF(A105="","",IFERROR(INDEX(Compras!$H$10:$H$109,MATCH(A105,Compras!$A$10:$A$109,0)),""))</f>
        <v/>
      </c>
      <c r="H105" s="6" t="str">
        <f aca="false">IF(K105="OK",C105*D105-E105,"")</f>
        <v/>
      </c>
      <c r="I105" s="6" t="str">
        <f aca="false">IF(K105="OK",C105*G105,"")</f>
        <v/>
      </c>
      <c r="J105" s="6" t="str">
        <f aca="false">IF(K105="OK",H105-I105,"")</f>
        <v/>
      </c>
      <c r="K105" s="11" t="str">
        <f aca="false">IF(A105="","",IFERROR(IF(AND(INDEX(Compras!$L$10:$L$109,MATCH(A105,Compras!$A$10:$A$109,0))="OK",ISNUMBER(B105),B105&gt;=INDEX(Compras!$B$10:$B$109,MATCH(A105,Compras!$A$10:$A$109,0)),ISNUMBER(C105),C105&gt;0,ISNUMBER(D105),D105&gt;=0,ISNUMBER(E105),E105&gt;=0),"OK","Revisa datos"),"Compra no encontrada"))</f>
        <v/>
      </c>
      <c r="L105" s="8"/>
    </row>
    <row r="106" customFormat="false" ht="21.75" hidden="false" customHeight="true" outlineLevel="0" collapsed="false">
      <c r="A106" s="8"/>
      <c r="B106" s="9"/>
      <c r="C106" s="8"/>
      <c r="D106" s="10"/>
      <c r="E106" s="10"/>
      <c r="F106" s="11" t="str">
        <f aca="false">IF(A106="","",IFERROR(INDEX(Compras!$C$10:$C$109,MATCH(A106,Compras!$A$10:$A$109,0)),""))</f>
        <v/>
      </c>
      <c r="G106" s="6" t="str">
        <f aca="false">IF(A106="","",IFERROR(INDEX(Compras!$H$10:$H$109,MATCH(A106,Compras!$A$10:$A$109,0)),""))</f>
        <v/>
      </c>
      <c r="H106" s="6" t="str">
        <f aca="false">IF(K106="OK",C106*D106-E106,"")</f>
        <v/>
      </c>
      <c r="I106" s="6" t="str">
        <f aca="false">IF(K106="OK",C106*G106,"")</f>
        <v/>
      </c>
      <c r="J106" s="6" t="str">
        <f aca="false">IF(K106="OK",H106-I106,"")</f>
        <v/>
      </c>
      <c r="K106" s="11" t="str">
        <f aca="false">IF(A106="","",IFERROR(IF(AND(INDEX(Compras!$L$10:$L$109,MATCH(A106,Compras!$A$10:$A$109,0))="OK",ISNUMBER(B106),B106&gt;=INDEX(Compras!$B$10:$B$109,MATCH(A106,Compras!$A$10:$A$109,0)),ISNUMBER(C106),C106&gt;0,ISNUMBER(D106),D106&gt;=0,ISNUMBER(E106),E106&gt;=0),"OK","Revisa datos"),"Compra no encontrada"))</f>
        <v/>
      </c>
      <c r="L106" s="8"/>
    </row>
    <row r="107" customFormat="false" ht="21.75" hidden="false" customHeight="true" outlineLevel="0" collapsed="false">
      <c r="A107" s="8"/>
      <c r="B107" s="9"/>
      <c r="C107" s="8"/>
      <c r="D107" s="10"/>
      <c r="E107" s="10"/>
      <c r="F107" s="11" t="str">
        <f aca="false">IF(A107="","",IFERROR(INDEX(Compras!$C$10:$C$109,MATCH(A107,Compras!$A$10:$A$109,0)),""))</f>
        <v/>
      </c>
      <c r="G107" s="6" t="str">
        <f aca="false">IF(A107="","",IFERROR(INDEX(Compras!$H$10:$H$109,MATCH(A107,Compras!$A$10:$A$109,0)),""))</f>
        <v/>
      </c>
      <c r="H107" s="6" t="str">
        <f aca="false">IF(K107="OK",C107*D107-E107,"")</f>
        <v/>
      </c>
      <c r="I107" s="6" t="str">
        <f aca="false">IF(K107="OK",C107*G107,"")</f>
        <v/>
      </c>
      <c r="J107" s="6" t="str">
        <f aca="false">IF(K107="OK",H107-I107,"")</f>
        <v/>
      </c>
      <c r="K107" s="11" t="str">
        <f aca="false">IF(A107="","",IFERROR(IF(AND(INDEX(Compras!$L$10:$L$109,MATCH(A107,Compras!$A$10:$A$109,0))="OK",ISNUMBER(B107),B107&gt;=INDEX(Compras!$B$10:$B$109,MATCH(A107,Compras!$A$10:$A$109,0)),ISNUMBER(C107),C107&gt;0,ISNUMBER(D107),D107&gt;=0,ISNUMBER(E107),E107&gt;=0),"OK","Revisa datos"),"Compra no encontrada"))</f>
        <v/>
      </c>
      <c r="L107" s="8"/>
    </row>
    <row r="108" customFormat="false" ht="21.75" hidden="false" customHeight="true" outlineLevel="0" collapsed="false">
      <c r="A108" s="8"/>
      <c r="B108" s="9"/>
      <c r="C108" s="8"/>
      <c r="D108" s="10"/>
      <c r="E108" s="10"/>
      <c r="F108" s="11" t="str">
        <f aca="false">IF(A108="","",IFERROR(INDEX(Compras!$C$10:$C$109,MATCH(A108,Compras!$A$10:$A$109,0)),""))</f>
        <v/>
      </c>
      <c r="G108" s="6" t="str">
        <f aca="false">IF(A108="","",IFERROR(INDEX(Compras!$H$10:$H$109,MATCH(A108,Compras!$A$10:$A$109,0)),""))</f>
        <v/>
      </c>
      <c r="H108" s="6" t="str">
        <f aca="false">IF(K108="OK",C108*D108-E108,"")</f>
        <v/>
      </c>
      <c r="I108" s="6" t="str">
        <f aca="false">IF(K108="OK",C108*G108,"")</f>
        <v/>
      </c>
      <c r="J108" s="6" t="str">
        <f aca="false">IF(K108="OK",H108-I108,"")</f>
        <v/>
      </c>
      <c r="K108" s="11" t="str">
        <f aca="false">IF(A108="","",IFERROR(IF(AND(INDEX(Compras!$L$10:$L$109,MATCH(A108,Compras!$A$10:$A$109,0))="OK",ISNUMBER(B108),B108&gt;=INDEX(Compras!$B$10:$B$109,MATCH(A108,Compras!$A$10:$A$109,0)),ISNUMBER(C108),C108&gt;0,ISNUMBER(D108),D108&gt;=0,ISNUMBER(E108),E108&gt;=0),"OK","Revisa datos"),"Compra no encontrada"))</f>
        <v/>
      </c>
      <c r="L108" s="8"/>
    </row>
    <row r="109" customFormat="false" ht="21.75" hidden="false" customHeight="true" outlineLevel="0" collapsed="false">
      <c r="A109" s="8"/>
      <c r="B109" s="9"/>
      <c r="C109" s="8"/>
      <c r="D109" s="10"/>
      <c r="E109" s="10"/>
      <c r="F109" s="11" t="str">
        <f aca="false">IF(A109="","",IFERROR(INDEX(Compras!$C$10:$C$109,MATCH(A109,Compras!$A$10:$A$109,0)),""))</f>
        <v/>
      </c>
      <c r="G109" s="6" t="str">
        <f aca="false">IF(A109="","",IFERROR(INDEX(Compras!$H$10:$H$109,MATCH(A109,Compras!$A$10:$A$109,0)),""))</f>
        <v/>
      </c>
      <c r="H109" s="6" t="str">
        <f aca="false">IF(K109="OK",C109*D109-E109,"")</f>
        <v/>
      </c>
      <c r="I109" s="6" t="str">
        <f aca="false">IF(K109="OK",C109*G109,"")</f>
        <v/>
      </c>
      <c r="J109" s="6" t="str">
        <f aca="false">IF(K109="OK",H109-I109,"")</f>
        <v/>
      </c>
      <c r="K109" s="11" t="str">
        <f aca="false">IF(A109="","",IFERROR(IF(AND(INDEX(Compras!$L$10:$L$109,MATCH(A109,Compras!$A$10:$A$109,0))="OK",ISNUMBER(B109),B109&gt;=INDEX(Compras!$B$10:$B$109,MATCH(A109,Compras!$A$10:$A$109,0)),ISNUMBER(C109),C109&gt;0,ISNUMBER(D109),D109&gt;=0,ISNUMBER(E109),E109&gt;=0),"OK","Revisa datos"),"Compra no encontrada"))</f>
        <v/>
      </c>
      <c r="L109" s="8"/>
    </row>
    <row r="110" customFormat="false" ht="21.75" hidden="false" customHeight="true" outlineLevel="0" collapsed="false">
      <c r="A110" s="8"/>
      <c r="B110" s="9"/>
      <c r="C110" s="8"/>
      <c r="D110" s="10"/>
      <c r="E110" s="10"/>
      <c r="F110" s="11" t="str">
        <f aca="false">IF(A110="","",IFERROR(INDEX(Compras!$C$10:$C$109,MATCH(A110,Compras!$A$10:$A$109,0)),""))</f>
        <v/>
      </c>
      <c r="G110" s="6" t="str">
        <f aca="false">IF(A110="","",IFERROR(INDEX(Compras!$H$10:$H$109,MATCH(A110,Compras!$A$10:$A$109,0)),""))</f>
        <v/>
      </c>
      <c r="H110" s="6" t="str">
        <f aca="false">IF(K110="OK",C110*D110-E110,"")</f>
        <v/>
      </c>
      <c r="I110" s="6" t="str">
        <f aca="false">IF(K110="OK",C110*G110,"")</f>
        <v/>
      </c>
      <c r="J110" s="6" t="str">
        <f aca="false">IF(K110="OK",H110-I110,"")</f>
        <v/>
      </c>
      <c r="K110" s="11" t="str">
        <f aca="false">IF(A110="","",IFERROR(IF(AND(INDEX(Compras!$L$10:$L$109,MATCH(A110,Compras!$A$10:$A$109,0))="OK",ISNUMBER(B110),B110&gt;=INDEX(Compras!$B$10:$B$109,MATCH(A110,Compras!$A$10:$A$109,0)),ISNUMBER(C110),C110&gt;0,ISNUMBER(D110),D110&gt;=0,ISNUMBER(E110),E110&gt;=0),"OK","Revisa datos"),"Compra no encontrada"))</f>
        <v/>
      </c>
      <c r="L110" s="8"/>
    </row>
    <row r="111" customFormat="false" ht="21.75" hidden="false" customHeight="true" outlineLevel="0" collapsed="false">
      <c r="A111" s="8"/>
      <c r="B111" s="9"/>
      <c r="C111" s="8"/>
      <c r="D111" s="10"/>
      <c r="E111" s="10"/>
      <c r="F111" s="11" t="str">
        <f aca="false">IF(A111="","",IFERROR(INDEX(Compras!$C$10:$C$109,MATCH(A111,Compras!$A$10:$A$109,0)),""))</f>
        <v/>
      </c>
      <c r="G111" s="6" t="str">
        <f aca="false">IF(A111="","",IFERROR(INDEX(Compras!$H$10:$H$109,MATCH(A111,Compras!$A$10:$A$109,0)),""))</f>
        <v/>
      </c>
      <c r="H111" s="6" t="str">
        <f aca="false">IF(K111="OK",C111*D111-E111,"")</f>
        <v/>
      </c>
      <c r="I111" s="6" t="str">
        <f aca="false">IF(K111="OK",C111*G111,"")</f>
        <v/>
      </c>
      <c r="J111" s="6" t="str">
        <f aca="false">IF(K111="OK",H111-I111,"")</f>
        <v/>
      </c>
      <c r="K111" s="11" t="str">
        <f aca="false">IF(A111="","",IFERROR(IF(AND(INDEX(Compras!$L$10:$L$109,MATCH(A111,Compras!$A$10:$A$109,0))="OK",ISNUMBER(B111),B111&gt;=INDEX(Compras!$B$10:$B$109,MATCH(A111,Compras!$A$10:$A$109,0)),ISNUMBER(C111),C111&gt;0,ISNUMBER(D111),D111&gt;=0,ISNUMBER(E111),E111&gt;=0),"OK","Revisa datos"),"Compra no encontrada"))</f>
        <v/>
      </c>
      <c r="L111" s="8"/>
    </row>
    <row r="112" customFormat="false" ht="21.75" hidden="false" customHeight="true" outlineLevel="0" collapsed="false">
      <c r="A112" s="8"/>
      <c r="B112" s="9"/>
      <c r="C112" s="8"/>
      <c r="D112" s="10"/>
      <c r="E112" s="10"/>
      <c r="F112" s="11" t="str">
        <f aca="false">IF(A112="","",IFERROR(INDEX(Compras!$C$10:$C$109,MATCH(A112,Compras!$A$10:$A$109,0)),""))</f>
        <v/>
      </c>
      <c r="G112" s="6" t="str">
        <f aca="false">IF(A112="","",IFERROR(INDEX(Compras!$H$10:$H$109,MATCH(A112,Compras!$A$10:$A$109,0)),""))</f>
        <v/>
      </c>
      <c r="H112" s="6" t="str">
        <f aca="false">IF(K112="OK",C112*D112-E112,"")</f>
        <v/>
      </c>
      <c r="I112" s="6" t="str">
        <f aca="false">IF(K112="OK",C112*G112,"")</f>
        <v/>
      </c>
      <c r="J112" s="6" t="str">
        <f aca="false">IF(K112="OK",H112-I112,"")</f>
        <v/>
      </c>
      <c r="K112" s="11" t="str">
        <f aca="false">IF(A112="","",IFERROR(IF(AND(INDEX(Compras!$L$10:$L$109,MATCH(A112,Compras!$A$10:$A$109,0))="OK",ISNUMBER(B112),B112&gt;=INDEX(Compras!$B$10:$B$109,MATCH(A112,Compras!$A$10:$A$109,0)),ISNUMBER(C112),C112&gt;0,ISNUMBER(D112),D112&gt;=0,ISNUMBER(E112),E112&gt;=0),"OK","Revisa datos"),"Compra no encontrada"))</f>
        <v/>
      </c>
      <c r="L112" s="8"/>
    </row>
    <row r="113" customFormat="false" ht="21.75" hidden="false" customHeight="true" outlineLevel="0" collapsed="false">
      <c r="A113" s="8"/>
      <c r="B113" s="9"/>
      <c r="C113" s="8"/>
      <c r="D113" s="10"/>
      <c r="E113" s="10"/>
      <c r="F113" s="11" t="str">
        <f aca="false">IF(A113="","",IFERROR(INDEX(Compras!$C$10:$C$109,MATCH(A113,Compras!$A$10:$A$109,0)),""))</f>
        <v/>
      </c>
      <c r="G113" s="6" t="str">
        <f aca="false">IF(A113="","",IFERROR(INDEX(Compras!$H$10:$H$109,MATCH(A113,Compras!$A$10:$A$109,0)),""))</f>
        <v/>
      </c>
      <c r="H113" s="6" t="str">
        <f aca="false">IF(K113="OK",C113*D113-E113,"")</f>
        <v/>
      </c>
      <c r="I113" s="6" t="str">
        <f aca="false">IF(K113="OK",C113*G113,"")</f>
        <v/>
      </c>
      <c r="J113" s="6" t="str">
        <f aca="false">IF(K113="OK",H113-I113,"")</f>
        <v/>
      </c>
      <c r="K113" s="11" t="str">
        <f aca="false">IF(A113="","",IFERROR(IF(AND(INDEX(Compras!$L$10:$L$109,MATCH(A113,Compras!$A$10:$A$109,0))="OK",ISNUMBER(B113),B113&gt;=INDEX(Compras!$B$10:$B$109,MATCH(A113,Compras!$A$10:$A$109,0)),ISNUMBER(C113),C113&gt;0,ISNUMBER(D113),D113&gt;=0,ISNUMBER(E113),E113&gt;=0),"OK","Revisa datos"),"Compra no encontrada"))</f>
        <v/>
      </c>
      <c r="L113" s="8"/>
    </row>
    <row r="114" customFormat="false" ht="21.75" hidden="false" customHeight="true" outlineLevel="0" collapsed="false">
      <c r="A114" s="8"/>
      <c r="B114" s="9"/>
      <c r="C114" s="8"/>
      <c r="D114" s="10"/>
      <c r="E114" s="10"/>
      <c r="F114" s="11" t="str">
        <f aca="false">IF(A114="","",IFERROR(INDEX(Compras!$C$10:$C$109,MATCH(A114,Compras!$A$10:$A$109,0)),""))</f>
        <v/>
      </c>
      <c r="G114" s="6" t="str">
        <f aca="false">IF(A114="","",IFERROR(INDEX(Compras!$H$10:$H$109,MATCH(A114,Compras!$A$10:$A$109,0)),""))</f>
        <v/>
      </c>
      <c r="H114" s="6" t="str">
        <f aca="false">IF(K114="OK",C114*D114-E114,"")</f>
        <v/>
      </c>
      <c r="I114" s="6" t="str">
        <f aca="false">IF(K114="OK",C114*G114,"")</f>
        <v/>
      </c>
      <c r="J114" s="6" t="str">
        <f aca="false">IF(K114="OK",H114-I114,"")</f>
        <v/>
      </c>
      <c r="K114" s="11" t="str">
        <f aca="false">IF(A114="","",IFERROR(IF(AND(INDEX(Compras!$L$10:$L$109,MATCH(A114,Compras!$A$10:$A$109,0))="OK",ISNUMBER(B114),B114&gt;=INDEX(Compras!$B$10:$B$109,MATCH(A114,Compras!$A$10:$A$109,0)),ISNUMBER(C114),C114&gt;0,ISNUMBER(D114),D114&gt;=0,ISNUMBER(E114),E114&gt;=0),"OK","Revisa datos"),"Compra no encontrada"))</f>
        <v/>
      </c>
      <c r="L114" s="8"/>
    </row>
    <row r="115" customFormat="false" ht="21.75" hidden="false" customHeight="true" outlineLevel="0" collapsed="false">
      <c r="A115" s="8"/>
      <c r="B115" s="9"/>
      <c r="C115" s="8"/>
      <c r="D115" s="10"/>
      <c r="E115" s="10"/>
      <c r="F115" s="11" t="str">
        <f aca="false">IF(A115="","",IFERROR(INDEX(Compras!$C$10:$C$109,MATCH(A115,Compras!$A$10:$A$109,0)),""))</f>
        <v/>
      </c>
      <c r="G115" s="6" t="str">
        <f aca="false">IF(A115="","",IFERROR(INDEX(Compras!$H$10:$H$109,MATCH(A115,Compras!$A$10:$A$109,0)),""))</f>
        <v/>
      </c>
      <c r="H115" s="6" t="str">
        <f aca="false">IF(K115="OK",C115*D115-E115,"")</f>
        <v/>
      </c>
      <c r="I115" s="6" t="str">
        <f aca="false">IF(K115="OK",C115*G115,"")</f>
        <v/>
      </c>
      <c r="J115" s="6" t="str">
        <f aca="false">IF(K115="OK",H115-I115,"")</f>
        <v/>
      </c>
      <c r="K115" s="11" t="str">
        <f aca="false">IF(A115="","",IFERROR(IF(AND(INDEX(Compras!$L$10:$L$109,MATCH(A115,Compras!$A$10:$A$109,0))="OK",ISNUMBER(B115),B115&gt;=INDEX(Compras!$B$10:$B$109,MATCH(A115,Compras!$A$10:$A$109,0)),ISNUMBER(C115),C115&gt;0,ISNUMBER(D115),D115&gt;=0,ISNUMBER(E115),E115&gt;=0),"OK","Revisa datos"),"Compra no encontrada"))</f>
        <v/>
      </c>
      <c r="L115" s="8"/>
    </row>
    <row r="116" customFormat="false" ht="21.75" hidden="false" customHeight="true" outlineLevel="0" collapsed="false">
      <c r="A116" s="8"/>
      <c r="B116" s="9"/>
      <c r="C116" s="8"/>
      <c r="D116" s="10"/>
      <c r="E116" s="10"/>
      <c r="F116" s="11" t="str">
        <f aca="false">IF(A116="","",IFERROR(INDEX(Compras!$C$10:$C$109,MATCH(A116,Compras!$A$10:$A$109,0)),""))</f>
        <v/>
      </c>
      <c r="G116" s="6" t="str">
        <f aca="false">IF(A116="","",IFERROR(INDEX(Compras!$H$10:$H$109,MATCH(A116,Compras!$A$10:$A$109,0)),""))</f>
        <v/>
      </c>
      <c r="H116" s="6" t="str">
        <f aca="false">IF(K116="OK",C116*D116-E116,"")</f>
        <v/>
      </c>
      <c r="I116" s="6" t="str">
        <f aca="false">IF(K116="OK",C116*G116,"")</f>
        <v/>
      </c>
      <c r="J116" s="6" t="str">
        <f aca="false">IF(K116="OK",H116-I116,"")</f>
        <v/>
      </c>
      <c r="K116" s="11" t="str">
        <f aca="false">IF(A116="","",IFERROR(IF(AND(INDEX(Compras!$L$10:$L$109,MATCH(A116,Compras!$A$10:$A$109,0))="OK",ISNUMBER(B116),B116&gt;=INDEX(Compras!$B$10:$B$109,MATCH(A116,Compras!$A$10:$A$109,0)),ISNUMBER(C116),C116&gt;0,ISNUMBER(D116),D116&gt;=0,ISNUMBER(E116),E116&gt;=0),"OK","Revisa datos"),"Compra no encontrada"))</f>
        <v/>
      </c>
      <c r="L116" s="8"/>
    </row>
    <row r="117" customFormat="false" ht="21.75" hidden="false" customHeight="true" outlineLevel="0" collapsed="false">
      <c r="A117" s="8"/>
      <c r="B117" s="9"/>
      <c r="C117" s="8"/>
      <c r="D117" s="10"/>
      <c r="E117" s="10"/>
      <c r="F117" s="11" t="str">
        <f aca="false">IF(A117="","",IFERROR(INDEX(Compras!$C$10:$C$109,MATCH(A117,Compras!$A$10:$A$109,0)),""))</f>
        <v/>
      </c>
      <c r="G117" s="6" t="str">
        <f aca="false">IF(A117="","",IFERROR(INDEX(Compras!$H$10:$H$109,MATCH(A117,Compras!$A$10:$A$109,0)),""))</f>
        <v/>
      </c>
      <c r="H117" s="6" t="str">
        <f aca="false">IF(K117="OK",C117*D117-E117,"")</f>
        <v/>
      </c>
      <c r="I117" s="6" t="str">
        <f aca="false">IF(K117="OK",C117*G117,"")</f>
        <v/>
      </c>
      <c r="J117" s="6" t="str">
        <f aca="false">IF(K117="OK",H117-I117,"")</f>
        <v/>
      </c>
      <c r="K117" s="11" t="str">
        <f aca="false">IF(A117="","",IFERROR(IF(AND(INDEX(Compras!$L$10:$L$109,MATCH(A117,Compras!$A$10:$A$109,0))="OK",ISNUMBER(B117),B117&gt;=INDEX(Compras!$B$10:$B$109,MATCH(A117,Compras!$A$10:$A$109,0)),ISNUMBER(C117),C117&gt;0,ISNUMBER(D117),D117&gt;=0,ISNUMBER(E117),E117&gt;=0),"OK","Revisa datos"),"Compra no encontrada"))</f>
        <v/>
      </c>
      <c r="L117" s="8"/>
    </row>
    <row r="118" customFormat="false" ht="21.75" hidden="false" customHeight="true" outlineLevel="0" collapsed="false">
      <c r="A118" s="8"/>
      <c r="B118" s="9"/>
      <c r="C118" s="8"/>
      <c r="D118" s="10"/>
      <c r="E118" s="10"/>
      <c r="F118" s="11" t="str">
        <f aca="false">IF(A118="","",IFERROR(INDEX(Compras!$C$10:$C$109,MATCH(A118,Compras!$A$10:$A$109,0)),""))</f>
        <v/>
      </c>
      <c r="G118" s="6" t="str">
        <f aca="false">IF(A118="","",IFERROR(INDEX(Compras!$H$10:$H$109,MATCH(A118,Compras!$A$10:$A$109,0)),""))</f>
        <v/>
      </c>
      <c r="H118" s="6" t="str">
        <f aca="false">IF(K118="OK",C118*D118-E118,"")</f>
        <v/>
      </c>
      <c r="I118" s="6" t="str">
        <f aca="false">IF(K118="OK",C118*G118,"")</f>
        <v/>
      </c>
      <c r="J118" s="6" t="str">
        <f aca="false">IF(K118="OK",H118-I118,"")</f>
        <v/>
      </c>
      <c r="K118" s="11" t="str">
        <f aca="false">IF(A118="","",IFERROR(IF(AND(INDEX(Compras!$L$10:$L$109,MATCH(A118,Compras!$A$10:$A$109,0))="OK",ISNUMBER(B118),B118&gt;=INDEX(Compras!$B$10:$B$109,MATCH(A118,Compras!$A$10:$A$109,0)),ISNUMBER(C118),C118&gt;0,ISNUMBER(D118),D118&gt;=0,ISNUMBER(E118),E118&gt;=0),"OK","Revisa datos"),"Compra no encontrada"))</f>
        <v/>
      </c>
      <c r="L118" s="8"/>
    </row>
    <row r="119" customFormat="false" ht="21.75" hidden="false" customHeight="true" outlineLevel="0" collapsed="false">
      <c r="A119" s="8"/>
      <c r="B119" s="9"/>
      <c r="C119" s="8"/>
      <c r="D119" s="10"/>
      <c r="E119" s="10"/>
      <c r="F119" s="11" t="str">
        <f aca="false">IF(A119="","",IFERROR(INDEX(Compras!$C$10:$C$109,MATCH(A119,Compras!$A$10:$A$109,0)),""))</f>
        <v/>
      </c>
      <c r="G119" s="6" t="str">
        <f aca="false">IF(A119="","",IFERROR(INDEX(Compras!$H$10:$H$109,MATCH(A119,Compras!$A$10:$A$109,0)),""))</f>
        <v/>
      </c>
      <c r="H119" s="6" t="str">
        <f aca="false">IF(K119="OK",C119*D119-E119,"")</f>
        <v/>
      </c>
      <c r="I119" s="6" t="str">
        <f aca="false">IF(K119="OK",C119*G119,"")</f>
        <v/>
      </c>
      <c r="J119" s="6" t="str">
        <f aca="false">IF(K119="OK",H119-I119,"")</f>
        <v/>
      </c>
      <c r="K119" s="11" t="str">
        <f aca="false">IF(A119="","",IFERROR(IF(AND(INDEX(Compras!$L$10:$L$109,MATCH(A119,Compras!$A$10:$A$109,0))="OK",ISNUMBER(B119),B119&gt;=INDEX(Compras!$B$10:$B$109,MATCH(A119,Compras!$A$10:$A$109,0)),ISNUMBER(C119),C119&gt;0,ISNUMBER(D119),D119&gt;=0,ISNUMBER(E119),E119&gt;=0),"OK","Revisa datos"),"Compra no encontrada"))</f>
        <v/>
      </c>
      <c r="L119" s="8"/>
    </row>
    <row r="120" customFormat="false" ht="21.75" hidden="false" customHeight="true" outlineLevel="0" collapsed="false">
      <c r="A120" s="8"/>
      <c r="B120" s="9"/>
      <c r="C120" s="8"/>
      <c r="D120" s="10"/>
      <c r="E120" s="10"/>
      <c r="F120" s="11" t="str">
        <f aca="false">IF(A120="","",IFERROR(INDEX(Compras!$C$10:$C$109,MATCH(A120,Compras!$A$10:$A$109,0)),""))</f>
        <v/>
      </c>
      <c r="G120" s="6" t="str">
        <f aca="false">IF(A120="","",IFERROR(INDEX(Compras!$H$10:$H$109,MATCH(A120,Compras!$A$10:$A$109,0)),""))</f>
        <v/>
      </c>
      <c r="H120" s="6" t="str">
        <f aca="false">IF(K120="OK",C120*D120-E120,"")</f>
        <v/>
      </c>
      <c r="I120" s="6" t="str">
        <f aca="false">IF(K120="OK",C120*G120,"")</f>
        <v/>
      </c>
      <c r="J120" s="6" t="str">
        <f aca="false">IF(K120="OK",H120-I120,"")</f>
        <v/>
      </c>
      <c r="K120" s="11" t="str">
        <f aca="false">IF(A120="","",IFERROR(IF(AND(INDEX(Compras!$L$10:$L$109,MATCH(A120,Compras!$A$10:$A$109,0))="OK",ISNUMBER(B120),B120&gt;=INDEX(Compras!$B$10:$B$109,MATCH(A120,Compras!$A$10:$A$109,0)),ISNUMBER(C120),C120&gt;0,ISNUMBER(D120),D120&gt;=0,ISNUMBER(E120),E120&gt;=0),"OK","Revisa datos"),"Compra no encontrada"))</f>
        <v/>
      </c>
      <c r="L120" s="8"/>
    </row>
    <row r="121" customFormat="false" ht="21.75" hidden="false" customHeight="true" outlineLevel="0" collapsed="false">
      <c r="A121" s="8"/>
      <c r="B121" s="9"/>
      <c r="C121" s="8"/>
      <c r="D121" s="10"/>
      <c r="E121" s="10"/>
      <c r="F121" s="11" t="str">
        <f aca="false">IF(A121="","",IFERROR(INDEX(Compras!$C$10:$C$109,MATCH(A121,Compras!$A$10:$A$109,0)),""))</f>
        <v/>
      </c>
      <c r="G121" s="6" t="str">
        <f aca="false">IF(A121="","",IFERROR(INDEX(Compras!$H$10:$H$109,MATCH(A121,Compras!$A$10:$A$109,0)),""))</f>
        <v/>
      </c>
      <c r="H121" s="6" t="str">
        <f aca="false">IF(K121="OK",C121*D121-E121,"")</f>
        <v/>
      </c>
      <c r="I121" s="6" t="str">
        <f aca="false">IF(K121="OK",C121*G121,"")</f>
        <v/>
      </c>
      <c r="J121" s="6" t="str">
        <f aca="false">IF(K121="OK",H121-I121,"")</f>
        <v/>
      </c>
      <c r="K121" s="11" t="str">
        <f aca="false">IF(A121="","",IFERROR(IF(AND(INDEX(Compras!$L$10:$L$109,MATCH(A121,Compras!$A$10:$A$109,0))="OK",ISNUMBER(B121),B121&gt;=INDEX(Compras!$B$10:$B$109,MATCH(A121,Compras!$A$10:$A$109,0)),ISNUMBER(C121),C121&gt;0,ISNUMBER(D121),D121&gt;=0,ISNUMBER(E121),E121&gt;=0),"OK","Revisa datos"),"Compra no encontrada"))</f>
        <v/>
      </c>
      <c r="L121" s="8"/>
    </row>
    <row r="122" customFormat="false" ht="21.75" hidden="false" customHeight="true" outlineLevel="0" collapsed="false">
      <c r="A122" s="8"/>
      <c r="B122" s="9"/>
      <c r="C122" s="8"/>
      <c r="D122" s="10"/>
      <c r="E122" s="10"/>
      <c r="F122" s="11" t="str">
        <f aca="false">IF(A122="","",IFERROR(INDEX(Compras!$C$10:$C$109,MATCH(A122,Compras!$A$10:$A$109,0)),""))</f>
        <v/>
      </c>
      <c r="G122" s="6" t="str">
        <f aca="false">IF(A122="","",IFERROR(INDEX(Compras!$H$10:$H$109,MATCH(A122,Compras!$A$10:$A$109,0)),""))</f>
        <v/>
      </c>
      <c r="H122" s="6" t="str">
        <f aca="false">IF(K122="OK",C122*D122-E122,"")</f>
        <v/>
      </c>
      <c r="I122" s="6" t="str">
        <f aca="false">IF(K122="OK",C122*G122,"")</f>
        <v/>
      </c>
      <c r="J122" s="6" t="str">
        <f aca="false">IF(K122="OK",H122-I122,"")</f>
        <v/>
      </c>
      <c r="K122" s="11" t="str">
        <f aca="false">IF(A122="","",IFERROR(IF(AND(INDEX(Compras!$L$10:$L$109,MATCH(A122,Compras!$A$10:$A$109,0))="OK",ISNUMBER(B122),B122&gt;=INDEX(Compras!$B$10:$B$109,MATCH(A122,Compras!$A$10:$A$109,0)),ISNUMBER(C122),C122&gt;0,ISNUMBER(D122),D122&gt;=0,ISNUMBER(E122),E122&gt;=0),"OK","Revisa datos"),"Compra no encontrada"))</f>
        <v/>
      </c>
      <c r="L122" s="8"/>
    </row>
    <row r="123" customFormat="false" ht="21.75" hidden="false" customHeight="true" outlineLevel="0" collapsed="false">
      <c r="A123" s="8"/>
      <c r="B123" s="9"/>
      <c r="C123" s="8"/>
      <c r="D123" s="10"/>
      <c r="E123" s="10"/>
      <c r="F123" s="11" t="str">
        <f aca="false">IF(A123="","",IFERROR(INDEX(Compras!$C$10:$C$109,MATCH(A123,Compras!$A$10:$A$109,0)),""))</f>
        <v/>
      </c>
      <c r="G123" s="6" t="str">
        <f aca="false">IF(A123="","",IFERROR(INDEX(Compras!$H$10:$H$109,MATCH(A123,Compras!$A$10:$A$109,0)),""))</f>
        <v/>
      </c>
      <c r="H123" s="6" t="str">
        <f aca="false">IF(K123="OK",C123*D123-E123,"")</f>
        <v/>
      </c>
      <c r="I123" s="6" t="str">
        <f aca="false">IF(K123="OK",C123*G123,"")</f>
        <v/>
      </c>
      <c r="J123" s="6" t="str">
        <f aca="false">IF(K123="OK",H123-I123,"")</f>
        <v/>
      </c>
      <c r="K123" s="11" t="str">
        <f aca="false">IF(A123="","",IFERROR(IF(AND(INDEX(Compras!$L$10:$L$109,MATCH(A123,Compras!$A$10:$A$109,0))="OK",ISNUMBER(B123),B123&gt;=INDEX(Compras!$B$10:$B$109,MATCH(A123,Compras!$A$10:$A$109,0)),ISNUMBER(C123),C123&gt;0,ISNUMBER(D123),D123&gt;=0,ISNUMBER(E123),E123&gt;=0),"OK","Revisa datos"),"Compra no encontrada"))</f>
        <v/>
      </c>
      <c r="L123" s="8"/>
    </row>
    <row r="124" customFormat="false" ht="21.75" hidden="false" customHeight="true" outlineLevel="0" collapsed="false">
      <c r="A124" s="8"/>
      <c r="B124" s="9"/>
      <c r="C124" s="8"/>
      <c r="D124" s="10"/>
      <c r="E124" s="10"/>
      <c r="F124" s="11" t="str">
        <f aca="false">IF(A124="","",IFERROR(INDEX(Compras!$C$10:$C$109,MATCH(A124,Compras!$A$10:$A$109,0)),""))</f>
        <v/>
      </c>
      <c r="G124" s="6" t="str">
        <f aca="false">IF(A124="","",IFERROR(INDEX(Compras!$H$10:$H$109,MATCH(A124,Compras!$A$10:$A$109,0)),""))</f>
        <v/>
      </c>
      <c r="H124" s="6" t="str">
        <f aca="false">IF(K124="OK",C124*D124-E124,"")</f>
        <v/>
      </c>
      <c r="I124" s="6" t="str">
        <f aca="false">IF(K124="OK",C124*G124,"")</f>
        <v/>
      </c>
      <c r="J124" s="6" t="str">
        <f aca="false">IF(K124="OK",H124-I124,"")</f>
        <v/>
      </c>
      <c r="K124" s="11" t="str">
        <f aca="false">IF(A124="","",IFERROR(IF(AND(INDEX(Compras!$L$10:$L$109,MATCH(A124,Compras!$A$10:$A$109,0))="OK",ISNUMBER(B124),B124&gt;=INDEX(Compras!$B$10:$B$109,MATCH(A124,Compras!$A$10:$A$109,0)),ISNUMBER(C124),C124&gt;0,ISNUMBER(D124),D124&gt;=0,ISNUMBER(E124),E124&gt;=0),"OK","Revisa datos"),"Compra no encontrada"))</f>
        <v/>
      </c>
      <c r="L124" s="8"/>
    </row>
    <row r="125" customFormat="false" ht="21.75" hidden="false" customHeight="true" outlineLevel="0" collapsed="false">
      <c r="A125" s="8"/>
      <c r="B125" s="9"/>
      <c r="C125" s="8"/>
      <c r="D125" s="10"/>
      <c r="E125" s="10"/>
      <c r="F125" s="11" t="str">
        <f aca="false">IF(A125="","",IFERROR(INDEX(Compras!$C$10:$C$109,MATCH(A125,Compras!$A$10:$A$109,0)),""))</f>
        <v/>
      </c>
      <c r="G125" s="6" t="str">
        <f aca="false">IF(A125="","",IFERROR(INDEX(Compras!$H$10:$H$109,MATCH(A125,Compras!$A$10:$A$109,0)),""))</f>
        <v/>
      </c>
      <c r="H125" s="6" t="str">
        <f aca="false">IF(K125="OK",C125*D125-E125,"")</f>
        <v/>
      </c>
      <c r="I125" s="6" t="str">
        <f aca="false">IF(K125="OK",C125*G125,"")</f>
        <v/>
      </c>
      <c r="J125" s="6" t="str">
        <f aca="false">IF(K125="OK",H125-I125,"")</f>
        <v/>
      </c>
      <c r="K125" s="11" t="str">
        <f aca="false">IF(A125="","",IFERROR(IF(AND(INDEX(Compras!$L$10:$L$109,MATCH(A125,Compras!$A$10:$A$109,0))="OK",ISNUMBER(B125),B125&gt;=INDEX(Compras!$B$10:$B$109,MATCH(A125,Compras!$A$10:$A$109,0)),ISNUMBER(C125),C125&gt;0,ISNUMBER(D125),D125&gt;=0,ISNUMBER(E125),E125&gt;=0),"OK","Revisa datos"),"Compra no encontrada"))</f>
        <v/>
      </c>
      <c r="L125" s="8"/>
    </row>
    <row r="126" customFormat="false" ht="21.75" hidden="false" customHeight="true" outlineLevel="0" collapsed="false">
      <c r="A126" s="8"/>
      <c r="B126" s="9"/>
      <c r="C126" s="8"/>
      <c r="D126" s="10"/>
      <c r="E126" s="10"/>
      <c r="F126" s="11" t="str">
        <f aca="false">IF(A126="","",IFERROR(INDEX(Compras!$C$10:$C$109,MATCH(A126,Compras!$A$10:$A$109,0)),""))</f>
        <v/>
      </c>
      <c r="G126" s="6" t="str">
        <f aca="false">IF(A126="","",IFERROR(INDEX(Compras!$H$10:$H$109,MATCH(A126,Compras!$A$10:$A$109,0)),""))</f>
        <v/>
      </c>
      <c r="H126" s="6" t="str">
        <f aca="false">IF(K126="OK",C126*D126-E126,"")</f>
        <v/>
      </c>
      <c r="I126" s="6" t="str">
        <f aca="false">IF(K126="OK",C126*G126,"")</f>
        <v/>
      </c>
      <c r="J126" s="6" t="str">
        <f aca="false">IF(K126="OK",H126-I126,"")</f>
        <v/>
      </c>
      <c r="K126" s="11" t="str">
        <f aca="false">IF(A126="","",IFERROR(IF(AND(INDEX(Compras!$L$10:$L$109,MATCH(A126,Compras!$A$10:$A$109,0))="OK",ISNUMBER(B126),B126&gt;=INDEX(Compras!$B$10:$B$109,MATCH(A126,Compras!$A$10:$A$109,0)),ISNUMBER(C126),C126&gt;0,ISNUMBER(D126),D126&gt;=0,ISNUMBER(E126),E126&gt;=0),"OK","Revisa datos"),"Compra no encontrada"))</f>
        <v/>
      </c>
      <c r="L126" s="8"/>
    </row>
    <row r="127" customFormat="false" ht="21.75" hidden="false" customHeight="true" outlineLevel="0" collapsed="false">
      <c r="A127" s="8"/>
      <c r="B127" s="9"/>
      <c r="C127" s="8"/>
      <c r="D127" s="10"/>
      <c r="E127" s="10"/>
      <c r="F127" s="11" t="str">
        <f aca="false">IF(A127="","",IFERROR(INDEX(Compras!$C$10:$C$109,MATCH(A127,Compras!$A$10:$A$109,0)),""))</f>
        <v/>
      </c>
      <c r="G127" s="6" t="str">
        <f aca="false">IF(A127="","",IFERROR(INDEX(Compras!$H$10:$H$109,MATCH(A127,Compras!$A$10:$A$109,0)),""))</f>
        <v/>
      </c>
      <c r="H127" s="6" t="str">
        <f aca="false">IF(K127="OK",C127*D127-E127,"")</f>
        <v/>
      </c>
      <c r="I127" s="6" t="str">
        <f aca="false">IF(K127="OK",C127*G127,"")</f>
        <v/>
      </c>
      <c r="J127" s="6" t="str">
        <f aca="false">IF(K127="OK",H127-I127,"")</f>
        <v/>
      </c>
      <c r="K127" s="11" t="str">
        <f aca="false">IF(A127="","",IFERROR(IF(AND(INDEX(Compras!$L$10:$L$109,MATCH(A127,Compras!$A$10:$A$109,0))="OK",ISNUMBER(B127),B127&gt;=INDEX(Compras!$B$10:$B$109,MATCH(A127,Compras!$A$10:$A$109,0)),ISNUMBER(C127),C127&gt;0,ISNUMBER(D127),D127&gt;=0,ISNUMBER(E127),E127&gt;=0),"OK","Revisa datos"),"Compra no encontrada"))</f>
        <v/>
      </c>
      <c r="L127" s="8"/>
    </row>
    <row r="128" customFormat="false" ht="21.75" hidden="false" customHeight="true" outlineLevel="0" collapsed="false">
      <c r="A128" s="8"/>
      <c r="B128" s="9"/>
      <c r="C128" s="8"/>
      <c r="D128" s="10"/>
      <c r="E128" s="10"/>
      <c r="F128" s="11" t="str">
        <f aca="false">IF(A128="","",IFERROR(INDEX(Compras!$C$10:$C$109,MATCH(A128,Compras!$A$10:$A$109,0)),""))</f>
        <v/>
      </c>
      <c r="G128" s="6" t="str">
        <f aca="false">IF(A128="","",IFERROR(INDEX(Compras!$H$10:$H$109,MATCH(A128,Compras!$A$10:$A$109,0)),""))</f>
        <v/>
      </c>
      <c r="H128" s="6" t="str">
        <f aca="false">IF(K128="OK",C128*D128-E128,"")</f>
        <v/>
      </c>
      <c r="I128" s="6" t="str">
        <f aca="false">IF(K128="OK",C128*G128,"")</f>
        <v/>
      </c>
      <c r="J128" s="6" t="str">
        <f aca="false">IF(K128="OK",H128-I128,"")</f>
        <v/>
      </c>
      <c r="K128" s="11" t="str">
        <f aca="false">IF(A128="","",IFERROR(IF(AND(INDEX(Compras!$L$10:$L$109,MATCH(A128,Compras!$A$10:$A$109,0))="OK",ISNUMBER(B128),B128&gt;=INDEX(Compras!$B$10:$B$109,MATCH(A128,Compras!$A$10:$A$109,0)),ISNUMBER(C128),C128&gt;0,ISNUMBER(D128),D128&gt;=0,ISNUMBER(E128),E128&gt;=0),"OK","Revisa datos"),"Compra no encontrada"))</f>
        <v/>
      </c>
      <c r="L128" s="8"/>
    </row>
    <row r="129" customFormat="false" ht="21.75" hidden="false" customHeight="true" outlineLevel="0" collapsed="false">
      <c r="A129" s="8"/>
      <c r="B129" s="9"/>
      <c r="C129" s="8"/>
      <c r="D129" s="10"/>
      <c r="E129" s="10"/>
      <c r="F129" s="11" t="str">
        <f aca="false">IF(A129="","",IFERROR(INDEX(Compras!$C$10:$C$109,MATCH(A129,Compras!$A$10:$A$109,0)),""))</f>
        <v/>
      </c>
      <c r="G129" s="6" t="str">
        <f aca="false">IF(A129="","",IFERROR(INDEX(Compras!$H$10:$H$109,MATCH(A129,Compras!$A$10:$A$109,0)),""))</f>
        <v/>
      </c>
      <c r="H129" s="6" t="str">
        <f aca="false">IF(K129="OK",C129*D129-E129,"")</f>
        <v/>
      </c>
      <c r="I129" s="6" t="str">
        <f aca="false">IF(K129="OK",C129*G129,"")</f>
        <v/>
      </c>
      <c r="J129" s="6" t="str">
        <f aca="false">IF(K129="OK",H129-I129,"")</f>
        <v/>
      </c>
      <c r="K129" s="11" t="str">
        <f aca="false">IF(A129="","",IFERROR(IF(AND(INDEX(Compras!$L$10:$L$109,MATCH(A129,Compras!$A$10:$A$109,0))="OK",ISNUMBER(B129),B129&gt;=INDEX(Compras!$B$10:$B$109,MATCH(A129,Compras!$A$10:$A$109,0)),ISNUMBER(C129),C129&gt;0,ISNUMBER(D129),D129&gt;=0,ISNUMBER(E129),E129&gt;=0),"OK","Revisa datos"),"Compra no encontrada"))</f>
        <v/>
      </c>
      <c r="L129" s="8"/>
    </row>
    <row r="130" customFormat="false" ht="21.75" hidden="false" customHeight="true" outlineLevel="0" collapsed="false">
      <c r="A130" s="8"/>
      <c r="B130" s="9"/>
      <c r="C130" s="8"/>
      <c r="D130" s="10"/>
      <c r="E130" s="10"/>
      <c r="F130" s="11" t="str">
        <f aca="false">IF(A130="","",IFERROR(INDEX(Compras!$C$10:$C$109,MATCH(A130,Compras!$A$10:$A$109,0)),""))</f>
        <v/>
      </c>
      <c r="G130" s="6" t="str">
        <f aca="false">IF(A130="","",IFERROR(INDEX(Compras!$H$10:$H$109,MATCH(A130,Compras!$A$10:$A$109,0)),""))</f>
        <v/>
      </c>
      <c r="H130" s="6" t="str">
        <f aca="false">IF(K130="OK",C130*D130-E130,"")</f>
        <v/>
      </c>
      <c r="I130" s="6" t="str">
        <f aca="false">IF(K130="OK",C130*G130,"")</f>
        <v/>
      </c>
      <c r="J130" s="6" t="str">
        <f aca="false">IF(K130="OK",H130-I130,"")</f>
        <v/>
      </c>
      <c r="K130" s="11" t="str">
        <f aca="false">IF(A130="","",IFERROR(IF(AND(INDEX(Compras!$L$10:$L$109,MATCH(A130,Compras!$A$10:$A$109,0))="OK",ISNUMBER(B130),B130&gt;=INDEX(Compras!$B$10:$B$109,MATCH(A130,Compras!$A$10:$A$109,0)),ISNUMBER(C130),C130&gt;0,ISNUMBER(D130),D130&gt;=0,ISNUMBER(E130),E130&gt;=0),"OK","Revisa datos"),"Compra no encontrada"))</f>
        <v/>
      </c>
      <c r="L130" s="8"/>
    </row>
    <row r="131" customFormat="false" ht="21.75" hidden="false" customHeight="true" outlineLevel="0" collapsed="false">
      <c r="A131" s="8"/>
      <c r="B131" s="9"/>
      <c r="C131" s="8"/>
      <c r="D131" s="10"/>
      <c r="E131" s="10"/>
      <c r="F131" s="11" t="str">
        <f aca="false">IF(A131="","",IFERROR(INDEX(Compras!$C$10:$C$109,MATCH(A131,Compras!$A$10:$A$109,0)),""))</f>
        <v/>
      </c>
      <c r="G131" s="6" t="str">
        <f aca="false">IF(A131="","",IFERROR(INDEX(Compras!$H$10:$H$109,MATCH(A131,Compras!$A$10:$A$109,0)),""))</f>
        <v/>
      </c>
      <c r="H131" s="6" t="str">
        <f aca="false">IF(K131="OK",C131*D131-E131,"")</f>
        <v/>
      </c>
      <c r="I131" s="6" t="str">
        <f aca="false">IF(K131="OK",C131*G131,"")</f>
        <v/>
      </c>
      <c r="J131" s="6" t="str">
        <f aca="false">IF(K131="OK",H131-I131,"")</f>
        <v/>
      </c>
      <c r="K131" s="11" t="str">
        <f aca="false">IF(A131="","",IFERROR(IF(AND(INDEX(Compras!$L$10:$L$109,MATCH(A131,Compras!$A$10:$A$109,0))="OK",ISNUMBER(B131),B131&gt;=INDEX(Compras!$B$10:$B$109,MATCH(A131,Compras!$A$10:$A$109,0)),ISNUMBER(C131),C131&gt;0,ISNUMBER(D131),D131&gt;=0,ISNUMBER(E131),E131&gt;=0),"OK","Revisa datos"),"Compra no encontrada"))</f>
        <v/>
      </c>
      <c r="L131" s="8"/>
    </row>
    <row r="132" customFormat="false" ht="21.75" hidden="false" customHeight="true" outlineLevel="0" collapsed="false">
      <c r="A132" s="8"/>
      <c r="B132" s="9"/>
      <c r="C132" s="8"/>
      <c r="D132" s="10"/>
      <c r="E132" s="10"/>
      <c r="F132" s="11" t="str">
        <f aca="false">IF(A132="","",IFERROR(INDEX(Compras!$C$10:$C$109,MATCH(A132,Compras!$A$10:$A$109,0)),""))</f>
        <v/>
      </c>
      <c r="G132" s="6" t="str">
        <f aca="false">IF(A132="","",IFERROR(INDEX(Compras!$H$10:$H$109,MATCH(A132,Compras!$A$10:$A$109,0)),""))</f>
        <v/>
      </c>
      <c r="H132" s="6" t="str">
        <f aca="false">IF(K132="OK",C132*D132-E132,"")</f>
        <v/>
      </c>
      <c r="I132" s="6" t="str">
        <f aca="false">IF(K132="OK",C132*G132,"")</f>
        <v/>
      </c>
      <c r="J132" s="6" t="str">
        <f aca="false">IF(K132="OK",H132-I132,"")</f>
        <v/>
      </c>
      <c r="K132" s="11" t="str">
        <f aca="false">IF(A132="","",IFERROR(IF(AND(INDEX(Compras!$L$10:$L$109,MATCH(A132,Compras!$A$10:$A$109,0))="OK",ISNUMBER(B132),B132&gt;=INDEX(Compras!$B$10:$B$109,MATCH(A132,Compras!$A$10:$A$109,0)),ISNUMBER(C132),C132&gt;0,ISNUMBER(D132),D132&gt;=0,ISNUMBER(E132),E132&gt;=0),"OK","Revisa datos"),"Compra no encontrada"))</f>
        <v/>
      </c>
      <c r="L132" s="8"/>
    </row>
    <row r="133" customFormat="false" ht="21.75" hidden="false" customHeight="true" outlineLevel="0" collapsed="false">
      <c r="A133" s="8"/>
      <c r="B133" s="9"/>
      <c r="C133" s="8"/>
      <c r="D133" s="10"/>
      <c r="E133" s="10"/>
      <c r="F133" s="11" t="str">
        <f aca="false">IF(A133="","",IFERROR(INDEX(Compras!$C$10:$C$109,MATCH(A133,Compras!$A$10:$A$109,0)),""))</f>
        <v/>
      </c>
      <c r="G133" s="6" t="str">
        <f aca="false">IF(A133="","",IFERROR(INDEX(Compras!$H$10:$H$109,MATCH(A133,Compras!$A$10:$A$109,0)),""))</f>
        <v/>
      </c>
      <c r="H133" s="6" t="str">
        <f aca="false">IF(K133="OK",C133*D133-E133,"")</f>
        <v/>
      </c>
      <c r="I133" s="6" t="str">
        <f aca="false">IF(K133="OK",C133*G133,"")</f>
        <v/>
      </c>
      <c r="J133" s="6" t="str">
        <f aca="false">IF(K133="OK",H133-I133,"")</f>
        <v/>
      </c>
      <c r="K133" s="11" t="str">
        <f aca="false">IF(A133="","",IFERROR(IF(AND(INDEX(Compras!$L$10:$L$109,MATCH(A133,Compras!$A$10:$A$109,0))="OK",ISNUMBER(B133),B133&gt;=INDEX(Compras!$B$10:$B$109,MATCH(A133,Compras!$A$10:$A$109,0)),ISNUMBER(C133),C133&gt;0,ISNUMBER(D133),D133&gt;=0,ISNUMBER(E133),E133&gt;=0),"OK","Revisa datos"),"Compra no encontrada"))</f>
        <v/>
      </c>
      <c r="L133" s="8"/>
    </row>
    <row r="134" customFormat="false" ht="21.75" hidden="false" customHeight="true" outlineLevel="0" collapsed="false">
      <c r="A134" s="8"/>
      <c r="B134" s="9"/>
      <c r="C134" s="8"/>
      <c r="D134" s="10"/>
      <c r="E134" s="10"/>
      <c r="F134" s="11" t="str">
        <f aca="false">IF(A134="","",IFERROR(INDEX(Compras!$C$10:$C$109,MATCH(A134,Compras!$A$10:$A$109,0)),""))</f>
        <v/>
      </c>
      <c r="G134" s="6" t="str">
        <f aca="false">IF(A134="","",IFERROR(INDEX(Compras!$H$10:$H$109,MATCH(A134,Compras!$A$10:$A$109,0)),""))</f>
        <v/>
      </c>
      <c r="H134" s="6" t="str">
        <f aca="false">IF(K134="OK",C134*D134-E134,"")</f>
        <v/>
      </c>
      <c r="I134" s="6" t="str">
        <f aca="false">IF(K134="OK",C134*G134,"")</f>
        <v/>
      </c>
      <c r="J134" s="6" t="str">
        <f aca="false">IF(K134="OK",H134-I134,"")</f>
        <v/>
      </c>
      <c r="K134" s="11" t="str">
        <f aca="false">IF(A134="","",IFERROR(IF(AND(INDEX(Compras!$L$10:$L$109,MATCH(A134,Compras!$A$10:$A$109,0))="OK",ISNUMBER(B134),B134&gt;=INDEX(Compras!$B$10:$B$109,MATCH(A134,Compras!$A$10:$A$109,0)),ISNUMBER(C134),C134&gt;0,ISNUMBER(D134),D134&gt;=0,ISNUMBER(E134),E134&gt;=0),"OK","Revisa datos"),"Compra no encontrada"))</f>
        <v/>
      </c>
      <c r="L134" s="8"/>
    </row>
    <row r="135" customFormat="false" ht="21.75" hidden="false" customHeight="true" outlineLevel="0" collapsed="false">
      <c r="A135" s="8"/>
      <c r="B135" s="9"/>
      <c r="C135" s="8"/>
      <c r="D135" s="10"/>
      <c r="E135" s="10"/>
      <c r="F135" s="11" t="str">
        <f aca="false">IF(A135="","",IFERROR(INDEX(Compras!$C$10:$C$109,MATCH(A135,Compras!$A$10:$A$109,0)),""))</f>
        <v/>
      </c>
      <c r="G135" s="6" t="str">
        <f aca="false">IF(A135="","",IFERROR(INDEX(Compras!$H$10:$H$109,MATCH(A135,Compras!$A$10:$A$109,0)),""))</f>
        <v/>
      </c>
      <c r="H135" s="6" t="str">
        <f aca="false">IF(K135="OK",C135*D135-E135,"")</f>
        <v/>
      </c>
      <c r="I135" s="6" t="str">
        <f aca="false">IF(K135="OK",C135*G135,"")</f>
        <v/>
      </c>
      <c r="J135" s="6" t="str">
        <f aca="false">IF(K135="OK",H135-I135,"")</f>
        <v/>
      </c>
      <c r="K135" s="11" t="str">
        <f aca="false">IF(A135="","",IFERROR(IF(AND(INDEX(Compras!$L$10:$L$109,MATCH(A135,Compras!$A$10:$A$109,0))="OK",ISNUMBER(B135),B135&gt;=INDEX(Compras!$B$10:$B$109,MATCH(A135,Compras!$A$10:$A$109,0)),ISNUMBER(C135),C135&gt;0,ISNUMBER(D135),D135&gt;=0,ISNUMBER(E135),E135&gt;=0),"OK","Revisa datos"),"Compra no encontrada"))</f>
        <v/>
      </c>
      <c r="L135" s="8"/>
    </row>
    <row r="136" customFormat="false" ht="21.75" hidden="false" customHeight="true" outlineLevel="0" collapsed="false">
      <c r="A136" s="8"/>
      <c r="B136" s="9"/>
      <c r="C136" s="8"/>
      <c r="D136" s="10"/>
      <c r="E136" s="10"/>
      <c r="F136" s="11" t="str">
        <f aca="false">IF(A136="","",IFERROR(INDEX(Compras!$C$10:$C$109,MATCH(A136,Compras!$A$10:$A$109,0)),""))</f>
        <v/>
      </c>
      <c r="G136" s="6" t="str">
        <f aca="false">IF(A136="","",IFERROR(INDEX(Compras!$H$10:$H$109,MATCH(A136,Compras!$A$10:$A$109,0)),""))</f>
        <v/>
      </c>
      <c r="H136" s="6" t="str">
        <f aca="false">IF(K136="OK",C136*D136-E136,"")</f>
        <v/>
      </c>
      <c r="I136" s="6" t="str">
        <f aca="false">IF(K136="OK",C136*G136,"")</f>
        <v/>
      </c>
      <c r="J136" s="6" t="str">
        <f aca="false">IF(K136="OK",H136-I136,"")</f>
        <v/>
      </c>
      <c r="K136" s="11" t="str">
        <f aca="false">IF(A136="","",IFERROR(IF(AND(INDEX(Compras!$L$10:$L$109,MATCH(A136,Compras!$A$10:$A$109,0))="OK",ISNUMBER(B136),B136&gt;=INDEX(Compras!$B$10:$B$109,MATCH(A136,Compras!$A$10:$A$109,0)),ISNUMBER(C136),C136&gt;0,ISNUMBER(D136),D136&gt;=0,ISNUMBER(E136),E136&gt;=0),"OK","Revisa datos"),"Compra no encontrada"))</f>
        <v/>
      </c>
      <c r="L136" s="8"/>
    </row>
    <row r="137" customFormat="false" ht="21.75" hidden="false" customHeight="true" outlineLevel="0" collapsed="false">
      <c r="A137" s="8"/>
      <c r="B137" s="9"/>
      <c r="C137" s="8"/>
      <c r="D137" s="10"/>
      <c r="E137" s="10"/>
      <c r="F137" s="11" t="str">
        <f aca="false">IF(A137="","",IFERROR(INDEX(Compras!$C$10:$C$109,MATCH(A137,Compras!$A$10:$A$109,0)),""))</f>
        <v/>
      </c>
      <c r="G137" s="6" t="str">
        <f aca="false">IF(A137="","",IFERROR(INDEX(Compras!$H$10:$H$109,MATCH(A137,Compras!$A$10:$A$109,0)),""))</f>
        <v/>
      </c>
      <c r="H137" s="6" t="str">
        <f aca="false">IF(K137="OK",C137*D137-E137,"")</f>
        <v/>
      </c>
      <c r="I137" s="6" t="str">
        <f aca="false">IF(K137="OK",C137*G137,"")</f>
        <v/>
      </c>
      <c r="J137" s="6" t="str">
        <f aca="false">IF(K137="OK",H137-I137,"")</f>
        <v/>
      </c>
      <c r="K137" s="11" t="str">
        <f aca="false">IF(A137="","",IFERROR(IF(AND(INDEX(Compras!$L$10:$L$109,MATCH(A137,Compras!$A$10:$A$109,0))="OK",ISNUMBER(B137),B137&gt;=INDEX(Compras!$B$10:$B$109,MATCH(A137,Compras!$A$10:$A$109,0)),ISNUMBER(C137),C137&gt;0,ISNUMBER(D137),D137&gt;=0,ISNUMBER(E137),E137&gt;=0),"OK","Revisa datos"),"Compra no encontrada"))</f>
        <v/>
      </c>
      <c r="L137" s="8"/>
    </row>
    <row r="138" customFormat="false" ht="21.75" hidden="false" customHeight="true" outlineLevel="0" collapsed="false">
      <c r="A138" s="8"/>
      <c r="B138" s="9"/>
      <c r="C138" s="8"/>
      <c r="D138" s="10"/>
      <c r="E138" s="10"/>
      <c r="F138" s="11" t="str">
        <f aca="false">IF(A138="","",IFERROR(INDEX(Compras!$C$10:$C$109,MATCH(A138,Compras!$A$10:$A$109,0)),""))</f>
        <v/>
      </c>
      <c r="G138" s="6" t="str">
        <f aca="false">IF(A138="","",IFERROR(INDEX(Compras!$H$10:$H$109,MATCH(A138,Compras!$A$10:$A$109,0)),""))</f>
        <v/>
      </c>
      <c r="H138" s="6" t="str">
        <f aca="false">IF(K138="OK",C138*D138-E138,"")</f>
        <v/>
      </c>
      <c r="I138" s="6" t="str">
        <f aca="false">IF(K138="OK",C138*G138,"")</f>
        <v/>
      </c>
      <c r="J138" s="6" t="str">
        <f aca="false">IF(K138="OK",H138-I138,"")</f>
        <v/>
      </c>
      <c r="K138" s="11" t="str">
        <f aca="false">IF(A138="","",IFERROR(IF(AND(INDEX(Compras!$L$10:$L$109,MATCH(A138,Compras!$A$10:$A$109,0))="OK",ISNUMBER(B138),B138&gt;=INDEX(Compras!$B$10:$B$109,MATCH(A138,Compras!$A$10:$A$109,0)),ISNUMBER(C138),C138&gt;0,ISNUMBER(D138),D138&gt;=0,ISNUMBER(E138),E138&gt;=0),"OK","Revisa datos"),"Compra no encontrada"))</f>
        <v/>
      </c>
      <c r="L138" s="8"/>
    </row>
    <row r="139" customFormat="false" ht="21.75" hidden="false" customHeight="true" outlineLevel="0" collapsed="false">
      <c r="A139" s="8"/>
      <c r="B139" s="9"/>
      <c r="C139" s="8"/>
      <c r="D139" s="10"/>
      <c r="E139" s="10"/>
      <c r="F139" s="11" t="str">
        <f aca="false">IF(A139="","",IFERROR(INDEX(Compras!$C$10:$C$109,MATCH(A139,Compras!$A$10:$A$109,0)),""))</f>
        <v/>
      </c>
      <c r="G139" s="6" t="str">
        <f aca="false">IF(A139="","",IFERROR(INDEX(Compras!$H$10:$H$109,MATCH(A139,Compras!$A$10:$A$109,0)),""))</f>
        <v/>
      </c>
      <c r="H139" s="6" t="str">
        <f aca="false">IF(K139="OK",C139*D139-E139,"")</f>
        <v/>
      </c>
      <c r="I139" s="6" t="str">
        <f aca="false">IF(K139="OK",C139*G139,"")</f>
        <v/>
      </c>
      <c r="J139" s="6" t="str">
        <f aca="false">IF(K139="OK",H139-I139,"")</f>
        <v/>
      </c>
      <c r="K139" s="11" t="str">
        <f aca="false">IF(A139="","",IFERROR(IF(AND(INDEX(Compras!$L$10:$L$109,MATCH(A139,Compras!$A$10:$A$109,0))="OK",ISNUMBER(B139),B139&gt;=INDEX(Compras!$B$10:$B$109,MATCH(A139,Compras!$A$10:$A$109,0)),ISNUMBER(C139),C139&gt;0,ISNUMBER(D139),D139&gt;=0,ISNUMBER(E139),E139&gt;=0),"OK","Revisa datos"),"Compra no encontrada"))</f>
        <v/>
      </c>
      <c r="L139" s="8"/>
    </row>
    <row r="140" customFormat="false" ht="21.75" hidden="false" customHeight="true" outlineLevel="0" collapsed="false">
      <c r="A140" s="8"/>
      <c r="B140" s="9"/>
      <c r="C140" s="8"/>
      <c r="D140" s="10"/>
      <c r="E140" s="10"/>
      <c r="F140" s="11" t="str">
        <f aca="false">IF(A140="","",IFERROR(INDEX(Compras!$C$10:$C$109,MATCH(A140,Compras!$A$10:$A$109,0)),""))</f>
        <v/>
      </c>
      <c r="G140" s="6" t="str">
        <f aca="false">IF(A140="","",IFERROR(INDEX(Compras!$H$10:$H$109,MATCH(A140,Compras!$A$10:$A$109,0)),""))</f>
        <v/>
      </c>
      <c r="H140" s="6" t="str">
        <f aca="false">IF(K140="OK",C140*D140-E140,"")</f>
        <v/>
      </c>
      <c r="I140" s="6" t="str">
        <f aca="false">IF(K140="OK",C140*G140,"")</f>
        <v/>
      </c>
      <c r="J140" s="6" t="str">
        <f aca="false">IF(K140="OK",H140-I140,"")</f>
        <v/>
      </c>
      <c r="K140" s="11" t="str">
        <f aca="false">IF(A140="","",IFERROR(IF(AND(INDEX(Compras!$L$10:$L$109,MATCH(A140,Compras!$A$10:$A$109,0))="OK",ISNUMBER(B140),B140&gt;=INDEX(Compras!$B$10:$B$109,MATCH(A140,Compras!$A$10:$A$109,0)),ISNUMBER(C140),C140&gt;0,ISNUMBER(D140),D140&gt;=0,ISNUMBER(E140),E140&gt;=0),"OK","Revisa datos"),"Compra no encontrada"))</f>
        <v/>
      </c>
      <c r="L140" s="8"/>
    </row>
    <row r="141" customFormat="false" ht="21.75" hidden="false" customHeight="true" outlineLevel="0" collapsed="false">
      <c r="A141" s="8"/>
      <c r="B141" s="9"/>
      <c r="C141" s="8"/>
      <c r="D141" s="10"/>
      <c r="E141" s="10"/>
      <c r="F141" s="11" t="str">
        <f aca="false">IF(A141="","",IFERROR(INDEX(Compras!$C$10:$C$109,MATCH(A141,Compras!$A$10:$A$109,0)),""))</f>
        <v/>
      </c>
      <c r="G141" s="6" t="str">
        <f aca="false">IF(A141="","",IFERROR(INDEX(Compras!$H$10:$H$109,MATCH(A141,Compras!$A$10:$A$109,0)),""))</f>
        <v/>
      </c>
      <c r="H141" s="6" t="str">
        <f aca="false">IF(K141="OK",C141*D141-E141,"")</f>
        <v/>
      </c>
      <c r="I141" s="6" t="str">
        <f aca="false">IF(K141="OK",C141*G141,"")</f>
        <v/>
      </c>
      <c r="J141" s="6" t="str">
        <f aca="false">IF(K141="OK",H141-I141,"")</f>
        <v/>
      </c>
      <c r="K141" s="11" t="str">
        <f aca="false">IF(A141="","",IFERROR(IF(AND(INDEX(Compras!$L$10:$L$109,MATCH(A141,Compras!$A$10:$A$109,0))="OK",ISNUMBER(B141),B141&gt;=INDEX(Compras!$B$10:$B$109,MATCH(A141,Compras!$A$10:$A$109,0)),ISNUMBER(C141),C141&gt;0,ISNUMBER(D141),D141&gt;=0,ISNUMBER(E141),E141&gt;=0),"OK","Revisa datos"),"Compra no encontrada"))</f>
        <v/>
      </c>
      <c r="L141" s="8"/>
    </row>
    <row r="142" customFormat="false" ht="21.75" hidden="false" customHeight="true" outlineLevel="0" collapsed="false">
      <c r="A142" s="8"/>
      <c r="B142" s="9"/>
      <c r="C142" s="8"/>
      <c r="D142" s="10"/>
      <c r="E142" s="10"/>
      <c r="F142" s="11" t="str">
        <f aca="false">IF(A142="","",IFERROR(INDEX(Compras!$C$10:$C$109,MATCH(A142,Compras!$A$10:$A$109,0)),""))</f>
        <v/>
      </c>
      <c r="G142" s="6" t="str">
        <f aca="false">IF(A142="","",IFERROR(INDEX(Compras!$H$10:$H$109,MATCH(A142,Compras!$A$10:$A$109,0)),""))</f>
        <v/>
      </c>
      <c r="H142" s="6" t="str">
        <f aca="false">IF(K142="OK",C142*D142-E142,"")</f>
        <v/>
      </c>
      <c r="I142" s="6" t="str">
        <f aca="false">IF(K142="OK",C142*G142,"")</f>
        <v/>
      </c>
      <c r="J142" s="6" t="str">
        <f aca="false">IF(K142="OK",H142-I142,"")</f>
        <v/>
      </c>
      <c r="K142" s="11" t="str">
        <f aca="false">IF(A142="","",IFERROR(IF(AND(INDEX(Compras!$L$10:$L$109,MATCH(A142,Compras!$A$10:$A$109,0))="OK",ISNUMBER(B142),B142&gt;=INDEX(Compras!$B$10:$B$109,MATCH(A142,Compras!$A$10:$A$109,0)),ISNUMBER(C142),C142&gt;0,ISNUMBER(D142),D142&gt;=0,ISNUMBER(E142),E142&gt;=0),"OK","Revisa datos"),"Compra no encontrada"))</f>
        <v/>
      </c>
      <c r="L142" s="8"/>
    </row>
    <row r="143" customFormat="false" ht="21.75" hidden="false" customHeight="true" outlineLevel="0" collapsed="false">
      <c r="A143" s="8"/>
      <c r="B143" s="9"/>
      <c r="C143" s="8"/>
      <c r="D143" s="10"/>
      <c r="E143" s="10"/>
      <c r="F143" s="11" t="str">
        <f aca="false">IF(A143="","",IFERROR(INDEX(Compras!$C$10:$C$109,MATCH(A143,Compras!$A$10:$A$109,0)),""))</f>
        <v/>
      </c>
      <c r="G143" s="6" t="str">
        <f aca="false">IF(A143="","",IFERROR(INDEX(Compras!$H$10:$H$109,MATCH(A143,Compras!$A$10:$A$109,0)),""))</f>
        <v/>
      </c>
      <c r="H143" s="6" t="str">
        <f aca="false">IF(K143="OK",C143*D143-E143,"")</f>
        <v/>
      </c>
      <c r="I143" s="6" t="str">
        <f aca="false">IF(K143="OK",C143*G143,"")</f>
        <v/>
      </c>
      <c r="J143" s="6" t="str">
        <f aca="false">IF(K143="OK",H143-I143,"")</f>
        <v/>
      </c>
      <c r="K143" s="11" t="str">
        <f aca="false">IF(A143="","",IFERROR(IF(AND(INDEX(Compras!$L$10:$L$109,MATCH(A143,Compras!$A$10:$A$109,0))="OK",ISNUMBER(B143),B143&gt;=INDEX(Compras!$B$10:$B$109,MATCH(A143,Compras!$A$10:$A$109,0)),ISNUMBER(C143),C143&gt;0,ISNUMBER(D143),D143&gt;=0,ISNUMBER(E143),E143&gt;=0),"OK","Revisa datos"),"Compra no encontrada"))</f>
        <v/>
      </c>
      <c r="L143" s="8"/>
    </row>
    <row r="144" customFormat="false" ht="21.75" hidden="false" customHeight="true" outlineLevel="0" collapsed="false">
      <c r="A144" s="8"/>
      <c r="B144" s="9"/>
      <c r="C144" s="8"/>
      <c r="D144" s="10"/>
      <c r="E144" s="10"/>
      <c r="F144" s="11" t="str">
        <f aca="false">IF(A144="","",IFERROR(INDEX(Compras!$C$10:$C$109,MATCH(A144,Compras!$A$10:$A$109,0)),""))</f>
        <v/>
      </c>
      <c r="G144" s="6" t="str">
        <f aca="false">IF(A144="","",IFERROR(INDEX(Compras!$H$10:$H$109,MATCH(A144,Compras!$A$10:$A$109,0)),""))</f>
        <v/>
      </c>
      <c r="H144" s="6" t="str">
        <f aca="false">IF(K144="OK",C144*D144-E144,"")</f>
        <v/>
      </c>
      <c r="I144" s="6" t="str">
        <f aca="false">IF(K144="OK",C144*G144,"")</f>
        <v/>
      </c>
      <c r="J144" s="6" t="str">
        <f aca="false">IF(K144="OK",H144-I144,"")</f>
        <v/>
      </c>
      <c r="K144" s="11" t="str">
        <f aca="false">IF(A144="","",IFERROR(IF(AND(INDEX(Compras!$L$10:$L$109,MATCH(A144,Compras!$A$10:$A$109,0))="OK",ISNUMBER(B144),B144&gt;=INDEX(Compras!$B$10:$B$109,MATCH(A144,Compras!$A$10:$A$109,0)),ISNUMBER(C144),C144&gt;0,ISNUMBER(D144),D144&gt;=0,ISNUMBER(E144),E144&gt;=0),"OK","Revisa datos"),"Compra no encontrada"))</f>
        <v/>
      </c>
      <c r="L144" s="8"/>
    </row>
    <row r="145" customFormat="false" ht="21.75" hidden="false" customHeight="true" outlineLevel="0" collapsed="false">
      <c r="A145" s="8"/>
      <c r="B145" s="9"/>
      <c r="C145" s="8"/>
      <c r="D145" s="10"/>
      <c r="E145" s="10"/>
      <c r="F145" s="11" t="str">
        <f aca="false">IF(A145="","",IFERROR(INDEX(Compras!$C$10:$C$109,MATCH(A145,Compras!$A$10:$A$109,0)),""))</f>
        <v/>
      </c>
      <c r="G145" s="6" t="str">
        <f aca="false">IF(A145="","",IFERROR(INDEX(Compras!$H$10:$H$109,MATCH(A145,Compras!$A$10:$A$109,0)),""))</f>
        <v/>
      </c>
      <c r="H145" s="6" t="str">
        <f aca="false">IF(K145="OK",C145*D145-E145,"")</f>
        <v/>
      </c>
      <c r="I145" s="6" t="str">
        <f aca="false">IF(K145="OK",C145*G145,"")</f>
        <v/>
      </c>
      <c r="J145" s="6" t="str">
        <f aca="false">IF(K145="OK",H145-I145,"")</f>
        <v/>
      </c>
      <c r="K145" s="11" t="str">
        <f aca="false">IF(A145="","",IFERROR(IF(AND(INDEX(Compras!$L$10:$L$109,MATCH(A145,Compras!$A$10:$A$109,0))="OK",ISNUMBER(B145),B145&gt;=INDEX(Compras!$B$10:$B$109,MATCH(A145,Compras!$A$10:$A$109,0)),ISNUMBER(C145),C145&gt;0,ISNUMBER(D145),D145&gt;=0,ISNUMBER(E145),E145&gt;=0),"OK","Revisa datos"),"Compra no encontrada"))</f>
        <v/>
      </c>
      <c r="L145" s="8"/>
    </row>
    <row r="146" customFormat="false" ht="21.75" hidden="false" customHeight="true" outlineLevel="0" collapsed="false">
      <c r="A146" s="8"/>
      <c r="B146" s="9"/>
      <c r="C146" s="8"/>
      <c r="D146" s="10"/>
      <c r="E146" s="10"/>
      <c r="F146" s="11" t="str">
        <f aca="false">IF(A146="","",IFERROR(INDEX(Compras!$C$10:$C$109,MATCH(A146,Compras!$A$10:$A$109,0)),""))</f>
        <v/>
      </c>
      <c r="G146" s="6" t="str">
        <f aca="false">IF(A146="","",IFERROR(INDEX(Compras!$H$10:$H$109,MATCH(A146,Compras!$A$10:$A$109,0)),""))</f>
        <v/>
      </c>
      <c r="H146" s="6" t="str">
        <f aca="false">IF(K146="OK",C146*D146-E146,"")</f>
        <v/>
      </c>
      <c r="I146" s="6" t="str">
        <f aca="false">IF(K146="OK",C146*G146,"")</f>
        <v/>
      </c>
      <c r="J146" s="6" t="str">
        <f aca="false">IF(K146="OK",H146-I146,"")</f>
        <v/>
      </c>
      <c r="K146" s="11" t="str">
        <f aca="false">IF(A146="","",IFERROR(IF(AND(INDEX(Compras!$L$10:$L$109,MATCH(A146,Compras!$A$10:$A$109,0))="OK",ISNUMBER(B146),B146&gt;=INDEX(Compras!$B$10:$B$109,MATCH(A146,Compras!$A$10:$A$109,0)),ISNUMBER(C146),C146&gt;0,ISNUMBER(D146),D146&gt;=0,ISNUMBER(E146),E146&gt;=0),"OK","Revisa datos"),"Compra no encontrada"))</f>
        <v/>
      </c>
      <c r="L146" s="8"/>
    </row>
    <row r="147" customFormat="false" ht="21.75" hidden="false" customHeight="true" outlineLevel="0" collapsed="false">
      <c r="A147" s="8"/>
      <c r="B147" s="9"/>
      <c r="C147" s="8"/>
      <c r="D147" s="10"/>
      <c r="E147" s="10"/>
      <c r="F147" s="11" t="str">
        <f aca="false">IF(A147="","",IFERROR(INDEX(Compras!$C$10:$C$109,MATCH(A147,Compras!$A$10:$A$109,0)),""))</f>
        <v/>
      </c>
      <c r="G147" s="6" t="str">
        <f aca="false">IF(A147="","",IFERROR(INDEX(Compras!$H$10:$H$109,MATCH(A147,Compras!$A$10:$A$109,0)),""))</f>
        <v/>
      </c>
      <c r="H147" s="6" t="str">
        <f aca="false">IF(K147="OK",C147*D147-E147,"")</f>
        <v/>
      </c>
      <c r="I147" s="6" t="str">
        <f aca="false">IF(K147="OK",C147*G147,"")</f>
        <v/>
      </c>
      <c r="J147" s="6" t="str">
        <f aca="false">IF(K147="OK",H147-I147,"")</f>
        <v/>
      </c>
      <c r="K147" s="11" t="str">
        <f aca="false">IF(A147="","",IFERROR(IF(AND(INDEX(Compras!$L$10:$L$109,MATCH(A147,Compras!$A$10:$A$109,0))="OK",ISNUMBER(B147),B147&gt;=INDEX(Compras!$B$10:$B$109,MATCH(A147,Compras!$A$10:$A$109,0)),ISNUMBER(C147),C147&gt;0,ISNUMBER(D147),D147&gt;=0,ISNUMBER(E147),E147&gt;=0),"OK","Revisa datos"),"Compra no encontrada"))</f>
        <v/>
      </c>
      <c r="L147" s="8"/>
    </row>
    <row r="148" customFormat="false" ht="21.75" hidden="false" customHeight="true" outlineLevel="0" collapsed="false">
      <c r="A148" s="8"/>
      <c r="B148" s="9"/>
      <c r="C148" s="8"/>
      <c r="D148" s="10"/>
      <c r="E148" s="10"/>
      <c r="F148" s="11" t="str">
        <f aca="false">IF(A148="","",IFERROR(INDEX(Compras!$C$10:$C$109,MATCH(A148,Compras!$A$10:$A$109,0)),""))</f>
        <v/>
      </c>
      <c r="G148" s="6" t="str">
        <f aca="false">IF(A148="","",IFERROR(INDEX(Compras!$H$10:$H$109,MATCH(A148,Compras!$A$10:$A$109,0)),""))</f>
        <v/>
      </c>
      <c r="H148" s="6" t="str">
        <f aca="false">IF(K148="OK",C148*D148-E148,"")</f>
        <v/>
      </c>
      <c r="I148" s="6" t="str">
        <f aca="false">IF(K148="OK",C148*G148,"")</f>
        <v/>
      </c>
      <c r="J148" s="6" t="str">
        <f aca="false">IF(K148="OK",H148-I148,"")</f>
        <v/>
      </c>
      <c r="K148" s="11" t="str">
        <f aca="false">IF(A148="","",IFERROR(IF(AND(INDEX(Compras!$L$10:$L$109,MATCH(A148,Compras!$A$10:$A$109,0))="OK",ISNUMBER(B148),B148&gt;=INDEX(Compras!$B$10:$B$109,MATCH(A148,Compras!$A$10:$A$109,0)),ISNUMBER(C148),C148&gt;0,ISNUMBER(D148),D148&gt;=0,ISNUMBER(E148),E148&gt;=0),"OK","Revisa datos"),"Compra no encontrada"))</f>
        <v/>
      </c>
      <c r="L148" s="8"/>
    </row>
    <row r="149" customFormat="false" ht="21.75" hidden="false" customHeight="true" outlineLevel="0" collapsed="false">
      <c r="A149" s="8"/>
      <c r="B149" s="9"/>
      <c r="C149" s="8"/>
      <c r="D149" s="10"/>
      <c r="E149" s="10"/>
      <c r="F149" s="11" t="str">
        <f aca="false">IF(A149="","",IFERROR(INDEX(Compras!$C$10:$C$109,MATCH(A149,Compras!$A$10:$A$109,0)),""))</f>
        <v/>
      </c>
      <c r="G149" s="6" t="str">
        <f aca="false">IF(A149="","",IFERROR(INDEX(Compras!$H$10:$H$109,MATCH(A149,Compras!$A$10:$A$109,0)),""))</f>
        <v/>
      </c>
      <c r="H149" s="6" t="str">
        <f aca="false">IF(K149="OK",C149*D149-E149,"")</f>
        <v/>
      </c>
      <c r="I149" s="6" t="str">
        <f aca="false">IF(K149="OK",C149*G149,"")</f>
        <v/>
      </c>
      <c r="J149" s="6" t="str">
        <f aca="false">IF(K149="OK",H149-I149,"")</f>
        <v/>
      </c>
      <c r="K149" s="11" t="str">
        <f aca="false">IF(A149="","",IFERROR(IF(AND(INDEX(Compras!$L$10:$L$109,MATCH(A149,Compras!$A$10:$A$109,0))="OK",ISNUMBER(B149),B149&gt;=INDEX(Compras!$B$10:$B$109,MATCH(A149,Compras!$A$10:$A$109,0)),ISNUMBER(C149),C149&gt;0,ISNUMBER(D149),D149&gt;=0,ISNUMBER(E149),E149&gt;=0),"OK","Revisa datos"),"Compra no encontrada"))</f>
        <v/>
      </c>
      <c r="L149" s="8"/>
    </row>
    <row r="150" customFormat="false" ht="21.75" hidden="false" customHeight="true" outlineLevel="0" collapsed="false">
      <c r="A150" s="8"/>
      <c r="B150" s="9"/>
      <c r="C150" s="8"/>
      <c r="D150" s="10"/>
      <c r="E150" s="10"/>
      <c r="F150" s="11" t="str">
        <f aca="false">IF(A150="","",IFERROR(INDEX(Compras!$C$10:$C$109,MATCH(A150,Compras!$A$10:$A$109,0)),""))</f>
        <v/>
      </c>
      <c r="G150" s="6" t="str">
        <f aca="false">IF(A150="","",IFERROR(INDEX(Compras!$H$10:$H$109,MATCH(A150,Compras!$A$10:$A$109,0)),""))</f>
        <v/>
      </c>
      <c r="H150" s="6" t="str">
        <f aca="false">IF(K150="OK",C150*D150-E150,"")</f>
        <v/>
      </c>
      <c r="I150" s="6" t="str">
        <f aca="false">IF(K150="OK",C150*G150,"")</f>
        <v/>
      </c>
      <c r="J150" s="6" t="str">
        <f aca="false">IF(K150="OK",H150-I150,"")</f>
        <v/>
      </c>
      <c r="K150" s="11" t="str">
        <f aca="false">IF(A150="","",IFERROR(IF(AND(INDEX(Compras!$L$10:$L$109,MATCH(A150,Compras!$A$10:$A$109,0))="OK",ISNUMBER(B150),B150&gt;=INDEX(Compras!$B$10:$B$109,MATCH(A150,Compras!$A$10:$A$109,0)),ISNUMBER(C150),C150&gt;0,ISNUMBER(D150),D150&gt;=0,ISNUMBER(E150),E150&gt;=0),"OK","Revisa datos"),"Compra no encontrada"))</f>
        <v/>
      </c>
      <c r="L150" s="8"/>
    </row>
    <row r="151" customFormat="false" ht="21.75" hidden="false" customHeight="true" outlineLevel="0" collapsed="false">
      <c r="A151" s="8"/>
      <c r="B151" s="9"/>
      <c r="C151" s="8"/>
      <c r="D151" s="10"/>
      <c r="E151" s="10"/>
      <c r="F151" s="11" t="str">
        <f aca="false">IF(A151="","",IFERROR(INDEX(Compras!$C$10:$C$109,MATCH(A151,Compras!$A$10:$A$109,0)),""))</f>
        <v/>
      </c>
      <c r="G151" s="6" t="str">
        <f aca="false">IF(A151="","",IFERROR(INDEX(Compras!$H$10:$H$109,MATCH(A151,Compras!$A$10:$A$109,0)),""))</f>
        <v/>
      </c>
      <c r="H151" s="6" t="str">
        <f aca="false">IF(K151="OK",C151*D151-E151,"")</f>
        <v/>
      </c>
      <c r="I151" s="6" t="str">
        <f aca="false">IF(K151="OK",C151*G151,"")</f>
        <v/>
      </c>
      <c r="J151" s="6" t="str">
        <f aca="false">IF(K151="OK",H151-I151,"")</f>
        <v/>
      </c>
      <c r="K151" s="11" t="str">
        <f aca="false">IF(A151="","",IFERROR(IF(AND(INDEX(Compras!$L$10:$L$109,MATCH(A151,Compras!$A$10:$A$109,0))="OK",ISNUMBER(B151),B151&gt;=INDEX(Compras!$B$10:$B$109,MATCH(A151,Compras!$A$10:$A$109,0)),ISNUMBER(C151),C151&gt;0,ISNUMBER(D151),D151&gt;=0,ISNUMBER(E151),E151&gt;=0),"OK","Revisa datos"),"Compra no encontrada"))</f>
        <v/>
      </c>
      <c r="L151" s="8"/>
    </row>
    <row r="152" customFormat="false" ht="21.75" hidden="false" customHeight="true" outlineLevel="0" collapsed="false">
      <c r="A152" s="8"/>
      <c r="B152" s="9"/>
      <c r="C152" s="8"/>
      <c r="D152" s="10"/>
      <c r="E152" s="10"/>
      <c r="F152" s="11" t="str">
        <f aca="false">IF(A152="","",IFERROR(INDEX(Compras!$C$10:$C$109,MATCH(A152,Compras!$A$10:$A$109,0)),""))</f>
        <v/>
      </c>
      <c r="G152" s="6" t="str">
        <f aca="false">IF(A152="","",IFERROR(INDEX(Compras!$H$10:$H$109,MATCH(A152,Compras!$A$10:$A$109,0)),""))</f>
        <v/>
      </c>
      <c r="H152" s="6" t="str">
        <f aca="false">IF(K152="OK",C152*D152-E152,"")</f>
        <v/>
      </c>
      <c r="I152" s="6" t="str">
        <f aca="false">IF(K152="OK",C152*G152,"")</f>
        <v/>
      </c>
      <c r="J152" s="6" t="str">
        <f aca="false">IF(K152="OK",H152-I152,"")</f>
        <v/>
      </c>
      <c r="K152" s="11" t="str">
        <f aca="false">IF(A152="","",IFERROR(IF(AND(INDEX(Compras!$L$10:$L$109,MATCH(A152,Compras!$A$10:$A$109,0))="OK",ISNUMBER(B152),B152&gt;=INDEX(Compras!$B$10:$B$109,MATCH(A152,Compras!$A$10:$A$109,0)),ISNUMBER(C152),C152&gt;0,ISNUMBER(D152),D152&gt;=0,ISNUMBER(E152),E152&gt;=0),"OK","Revisa datos"),"Compra no encontrada"))</f>
        <v/>
      </c>
      <c r="L152" s="8"/>
    </row>
    <row r="153" customFormat="false" ht="21.75" hidden="false" customHeight="true" outlineLevel="0" collapsed="false">
      <c r="A153" s="8"/>
      <c r="B153" s="9"/>
      <c r="C153" s="8"/>
      <c r="D153" s="10"/>
      <c r="E153" s="10"/>
      <c r="F153" s="11" t="str">
        <f aca="false">IF(A153="","",IFERROR(INDEX(Compras!$C$10:$C$109,MATCH(A153,Compras!$A$10:$A$109,0)),""))</f>
        <v/>
      </c>
      <c r="G153" s="6" t="str">
        <f aca="false">IF(A153="","",IFERROR(INDEX(Compras!$H$10:$H$109,MATCH(A153,Compras!$A$10:$A$109,0)),""))</f>
        <v/>
      </c>
      <c r="H153" s="6" t="str">
        <f aca="false">IF(K153="OK",C153*D153-E153,"")</f>
        <v/>
      </c>
      <c r="I153" s="6" t="str">
        <f aca="false">IF(K153="OK",C153*G153,"")</f>
        <v/>
      </c>
      <c r="J153" s="6" t="str">
        <f aca="false">IF(K153="OK",H153-I153,"")</f>
        <v/>
      </c>
      <c r="K153" s="11" t="str">
        <f aca="false">IF(A153="","",IFERROR(IF(AND(INDEX(Compras!$L$10:$L$109,MATCH(A153,Compras!$A$10:$A$109,0))="OK",ISNUMBER(B153),B153&gt;=INDEX(Compras!$B$10:$B$109,MATCH(A153,Compras!$A$10:$A$109,0)),ISNUMBER(C153),C153&gt;0,ISNUMBER(D153),D153&gt;=0,ISNUMBER(E153),E153&gt;=0),"OK","Revisa datos"),"Compra no encontrada"))</f>
        <v/>
      </c>
      <c r="L153" s="8"/>
    </row>
    <row r="154" customFormat="false" ht="21.75" hidden="false" customHeight="true" outlineLevel="0" collapsed="false">
      <c r="A154" s="8"/>
      <c r="B154" s="9"/>
      <c r="C154" s="8"/>
      <c r="D154" s="10"/>
      <c r="E154" s="10"/>
      <c r="F154" s="11" t="str">
        <f aca="false">IF(A154="","",IFERROR(INDEX(Compras!$C$10:$C$109,MATCH(A154,Compras!$A$10:$A$109,0)),""))</f>
        <v/>
      </c>
      <c r="G154" s="6" t="str">
        <f aca="false">IF(A154="","",IFERROR(INDEX(Compras!$H$10:$H$109,MATCH(A154,Compras!$A$10:$A$109,0)),""))</f>
        <v/>
      </c>
      <c r="H154" s="6" t="str">
        <f aca="false">IF(K154="OK",C154*D154-E154,"")</f>
        <v/>
      </c>
      <c r="I154" s="6" t="str">
        <f aca="false">IF(K154="OK",C154*G154,"")</f>
        <v/>
      </c>
      <c r="J154" s="6" t="str">
        <f aca="false">IF(K154="OK",H154-I154,"")</f>
        <v/>
      </c>
      <c r="K154" s="11" t="str">
        <f aca="false">IF(A154="","",IFERROR(IF(AND(INDEX(Compras!$L$10:$L$109,MATCH(A154,Compras!$A$10:$A$109,0))="OK",ISNUMBER(B154),B154&gt;=INDEX(Compras!$B$10:$B$109,MATCH(A154,Compras!$A$10:$A$109,0)),ISNUMBER(C154),C154&gt;0,ISNUMBER(D154),D154&gt;=0,ISNUMBER(E154),E154&gt;=0),"OK","Revisa datos"),"Compra no encontrada"))</f>
        <v/>
      </c>
      <c r="L154" s="8"/>
    </row>
    <row r="155" customFormat="false" ht="21.75" hidden="false" customHeight="true" outlineLevel="0" collapsed="false">
      <c r="A155" s="8"/>
      <c r="B155" s="9"/>
      <c r="C155" s="8"/>
      <c r="D155" s="10"/>
      <c r="E155" s="10"/>
      <c r="F155" s="11" t="str">
        <f aca="false">IF(A155="","",IFERROR(INDEX(Compras!$C$10:$C$109,MATCH(A155,Compras!$A$10:$A$109,0)),""))</f>
        <v/>
      </c>
      <c r="G155" s="6" t="str">
        <f aca="false">IF(A155="","",IFERROR(INDEX(Compras!$H$10:$H$109,MATCH(A155,Compras!$A$10:$A$109,0)),""))</f>
        <v/>
      </c>
      <c r="H155" s="6" t="str">
        <f aca="false">IF(K155="OK",C155*D155-E155,"")</f>
        <v/>
      </c>
      <c r="I155" s="6" t="str">
        <f aca="false">IF(K155="OK",C155*G155,"")</f>
        <v/>
      </c>
      <c r="J155" s="6" t="str">
        <f aca="false">IF(K155="OK",H155-I155,"")</f>
        <v/>
      </c>
      <c r="K155" s="11" t="str">
        <f aca="false">IF(A155="","",IFERROR(IF(AND(INDEX(Compras!$L$10:$L$109,MATCH(A155,Compras!$A$10:$A$109,0))="OK",ISNUMBER(B155),B155&gt;=INDEX(Compras!$B$10:$B$109,MATCH(A155,Compras!$A$10:$A$109,0)),ISNUMBER(C155),C155&gt;0,ISNUMBER(D155),D155&gt;=0,ISNUMBER(E155),E155&gt;=0),"OK","Revisa datos"),"Compra no encontrada"))</f>
        <v/>
      </c>
      <c r="L155" s="8"/>
    </row>
    <row r="156" customFormat="false" ht="21.75" hidden="false" customHeight="true" outlineLevel="0" collapsed="false">
      <c r="A156" s="8"/>
      <c r="B156" s="9"/>
      <c r="C156" s="8"/>
      <c r="D156" s="10"/>
      <c r="E156" s="10"/>
      <c r="F156" s="11" t="str">
        <f aca="false">IF(A156="","",IFERROR(INDEX(Compras!$C$10:$C$109,MATCH(A156,Compras!$A$10:$A$109,0)),""))</f>
        <v/>
      </c>
      <c r="G156" s="6" t="str">
        <f aca="false">IF(A156="","",IFERROR(INDEX(Compras!$H$10:$H$109,MATCH(A156,Compras!$A$10:$A$109,0)),""))</f>
        <v/>
      </c>
      <c r="H156" s="6" t="str">
        <f aca="false">IF(K156="OK",C156*D156-E156,"")</f>
        <v/>
      </c>
      <c r="I156" s="6" t="str">
        <f aca="false">IF(K156="OK",C156*G156,"")</f>
        <v/>
      </c>
      <c r="J156" s="6" t="str">
        <f aca="false">IF(K156="OK",H156-I156,"")</f>
        <v/>
      </c>
      <c r="K156" s="11" t="str">
        <f aca="false">IF(A156="","",IFERROR(IF(AND(INDEX(Compras!$L$10:$L$109,MATCH(A156,Compras!$A$10:$A$109,0))="OK",ISNUMBER(B156),B156&gt;=INDEX(Compras!$B$10:$B$109,MATCH(A156,Compras!$A$10:$A$109,0)),ISNUMBER(C156),C156&gt;0,ISNUMBER(D156),D156&gt;=0,ISNUMBER(E156),E156&gt;=0),"OK","Revisa datos"),"Compra no encontrada"))</f>
        <v/>
      </c>
      <c r="L156" s="8"/>
    </row>
    <row r="157" customFormat="false" ht="21.75" hidden="false" customHeight="true" outlineLevel="0" collapsed="false">
      <c r="A157" s="8"/>
      <c r="B157" s="9"/>
      <c r="C157" s="8"/>
      <c r="D157" s="10"/>
      <c r="E157" s="10"/>
      <c r="F157" s="11" t="str">
        <f aca="false">IF(A157="","",IFERROR(INDEX(Compras!$C$10:$C$109,MATCH(A157,Compras!$A$10:$A$109,0)),""))</f>
        <v/>
      </c>
      <c r="G157" s="6" t="str">
        <f aca="false">IF(A157="","",IFERROR(INDEX(Compras!$H$10:$H$109,MATCH(A157,Compras!$A$10:$A$109,0)),""))</f>
        <v/>
      </c>
      <c r="H157" s="6" t="str">
        <f aca="false">IF(K157="OK",C157*D157-E157,"")</f>
        <v/>
      </c>
      <c r="I157" s="6" t="str">
        <f aca="false">IF(K157="OK",C157*G157,"")</f>
        <v/>
      </c>
      <c r="J157" s="6" t="str">
        <f aca="false">IF(K157="OK",H157-I157,"")</f>
        <v/>
      </c>
      <c r="K157" s="11" t="str">
        <f aca="false">IF(A157="","",IFERROR(IF(AND(INDEX(Compras!$L$10:$L$109,MATCH(A157,Compras!$A$10:$A$109,0))="OK",ISNUMBER(B157),B157&gt;=INDEX(Compras!$B$10:$B$109,MATCH(A157,Compras!$A$10:$A$109,0)),ISNUMBER(C157),C157&gt;0,ISNUMBER(D157),D157&gt;=0,ISNUMBER(E157),E157&gt;=0),"OK","Revisa datos"),"Compra no encontrada"))</f>
        <v/>
      </c>
      <c r="L157" s="8"/>
    </row>
    <row r="158" customFormat="false" ht="21.75" hidden="false" customHeight="true" outlineLevel="0" collapsed="false">
      <c r="A158" s="8"/>
      <c r="B158" s="9"/>
      <c r="C158" s="8"/>
      <c r="D158" s="10"/>
      <c r="E158" s="10"/>
      <c r="F158" s="11" t="str">
        <f aca="false">IF(A158="","",IFERROR(INDEX(Compras!$C$10:$C$109,MATCH(A158,Compras!$A$10:$A$109,0)),""))</f>
        <v/>
      </c>
      <c r="G158" s="6" t="str">
        <f aca="false">IF(A158="","",IFERROR(INDEX(Compras!$H$10:$H$109,MATCH(A158,Compras!$A$10:$A$109,0)),""))</f>
        <v/>
      </c>
      <c r="H158" s="6" t="str">
        <f aca="false">IF(K158="OK",C158*D158-E158,"")</f>
        <v/>
      </c>
      <c r="I158" s="6" t="str">
        <f aca="false">IF(K158="OK",C158*G158,"")</f>
        <v/>
      </c>
      <c r="J158" s="6" t="str">
        <f aca="false">IF(K158="OK",H158-I158,"")</f>
        <v/>
      </c>
      <c r="K158" s="11" t="str">
        <f aca="false">IF(A158="","",IFERROR(IF(AND(INDEX(Compras!$L$10:$L$109,MATCH(A158,Compras!$A$10:$A$109,0))="OK",ISNUMBER(B158),B158&gt;=INDEX(Compras!$B$10:$B$109,MATCH(A158,Compras!$A$10:$A$109,0)),ISNUMBER(C158),C158&gt;0,ISNUMBER(D158),D158&gt;=0,ISNUMBER(E158),E158&gt;=0),"OK","Revisa datos"),"Compra no encontrada"))</f>
        <v/>
      </c>
      <c r="L158" s="8"/>
    </row>
    <row r="159" customFormat="false" ht="21.75" hidden="false" customHeight="true" outlineLevel="0" collapsed="false">
      <c r="A159" s="8"/>
      <c r="B159" s="9"/>
      <c r="C159" s="8"/>
      <c r="D159" s="10"/>
      <c r="E159" s="10"/>
      <c r="F159" s="11" t="str">
        <f aca="false">IF(A159="","",IFERROR(INDEX(Compras!$C$10:$C$109,MATCH(A159,Compras!$A$10:$A$109,0)),""))</f>
        <v/>
      </c>
      <c r="G159" s="6" t="str">
        <f aca="false">IF(A159="","",IFERROR(INDEX(Compras!$H$10:$H$109,MATCH(A159,Compras!$A$10:$A$109,0)),""))</f>
        <v/>
      </c>
      <c r="H159" s="6" t="str">
        <f aca="false">IF(K159="OK",C159*D159-E159,"")</f>
        <v/>
      </c>
      <c r="I159" s="6" t="str">
        <f aca="false">IF(K159="OK",C159*G159,"")</f>
        <v/>
      </c>
      <c r="J159" s="6" t="str">
        <f aca="false">IF(K159="OK",H159-I159,"")</f>
        <v/>
      </c>
      <c r="K159" s="11" t="str">
        <f aca="false">IF(A159="","",IFERROR(IF(AND(INDEX(Compras!$L$10:$L$109,MATCH(A159,Compras!$A$10:$A$109,0))="OK",ISNUMBER(B159),B159&gt;=INDEX(Compras!$B$10:$B$109,MATCH(A159,Compras!$A$10:$A$109,0)),ISNUMBER(C159),C159&gt;0,ISNUMBER(D159),D159&gt;=0,ISNUMBER(E159),E159&gt;=0),"OK","Revisa datos"),"Compra no encontrada"))</f>
        <v/>
      </c>
      <c r="L159" s="8"/>
    </row>
    <row r="160" customFormat="false" ht="21.75" hidden="false" customHeight="true" outlineLevel="0" collapsed="false">
      <c r="A160" s="8"/>
      <c r="B160" s="9"/>
      <c r="C160" s="8"/>
      <c r="D160" s="10"/>
      <c r="E160" s="10"/>
      <c r="F160" s="11" t="str">
        <f aca="false">IF(A160="","",IFERROR(INDEX(Compras!$C$10:$C$109,MATCH(A160,Compras!$A$10:$A$109,0)),""))</f>
        <v/>
      </c>
      <c r="G160" s="6" t="str">
        <f aca="false">IF(A160="","",IFERROR(INDEX(Compras!$H$10:$H$109,MATCH(A160,Compras!$A$10:$A$109,0)),""))</f>
        <v/>
      </c>
      <c r="H160" s="6" t="str">
        <f aca="false">IF(K160="OK",C160*D160-E160,"")</f>
        <v/>
      </c>
      <c r="I160" s="6" t="str">
        <f aca="false">IF(K160="OK",C160*G160,"")</f>
        <v/>
      </c>
      <c r="J160" s="6" t="str">
        <f aca="false">IF(K160="OK",H160-I160,"")</f>
        <v/>
      </c>
      <c r="K160" s="11" t="str">
        <f aca="false">IF(A160="","",IFERROR(IF(AND(INDEX(Compras!$L$10:$L$109,MATCH(A160,Compras!$A$10:$A$109,0))="OK",ISNUMBER(B160),B160&gt;=INDEX(Compras!$B$10:$B$109,MATCH(A160,Compras!$A$10:$A$109,0)),ISNUMBER(C160),C160&gt;0,ISNUMBER(D160),D160&gt;=0,ISNUMBER(E160),E160&gt;=0),"OK","Revisa datos"),"Compra no encontrada"))</f>
        <v/>
      </c>
      <c r="L160" s="8"/>
    </row>
    <row r="161" customFormat="false" ht="21.75" hidden="false" customHeight="true" outlineLevel="0" collapsed="false">
      <c r="A161" s="8"/>
      <c r="B161" s="9"/>
      <c r="C161" s="8"/>
      <c r="D161" s="10"/>
      <c r="E161" s="10"/>
      <c r="F161" s="11" t="str">
        <f aca="false">IF(A161="","",IFERROR(INDEX(Compras!$C$10:$C$109,MATCH(A161,Compras!$A$10:$A$109,0)),""))</f>
        <v/>
      </c>
      <c r="G161" s="6" t="str">
        <f aca="false">IF(A161="","",IFERROR(INDEX(Compras!$H$10:$H$109,MATCH(A161,Compras!$A$10:$A$109,0)),""))</f>
        <v/>
      </c>
      <c r="H161" s="6" t="str">
        <f aca="false">IF(K161="OK",C161*D161-E161,"")</f>
        <v/>
      </c>
      <c r="I161" s="6" t="str">
        <f aca="false">IF(K161="OK",C161*G161,"")</f>
        <v/>
      </c>
      <c r="J161" s="6" t="str">
        <f aca="false">IF(K161="OK",H161-I161,"")</f>
        <v/>
      </c>
      <c r="K161" s="11" t="str">
        <f aca="false">IF(A161="","",IFERROR(IF(AND(INDEX(Compras!$L$10:$L$109,MATCH(A161,Compras!$A$10:$A$109,0))="OK",ISNUMBER(B161),B161&gt;=INDEX(Compras!$B$10:$B$109,MATCH(A161,Compras!$A$10:$A$109,0)),ISNUMBER(C161),C161&gt;0,ISNUMBER(D161),D161&gt;=0,ISNUMBER(E161),E161&gt;=0),"OK","Revisa datos"),"Compra no encontrada"))</f>
        <v/>
      </c>
      <c r="L161" s="8"/>
    </row>
    <row r="162" customFormat="false" ht="21.75" hidden="false" customHeight="true" outlineLevel="0" collapsed="false">
      <c r="A162" s="8"/>
      <c r="B162" s="9"/>
      <c r="C162" s="8"/>
      <c r="D162" s="10"/>
      <c r="E162" s="10"/>
      <c r="F162" s="11" t="str">
        <f aca="false">IF(A162="","",IFERROR(INDEX(Compras!$C$10:$C$109,MATCH(A162,Compras!$A$10:$A$109,0)),""))</f>
        <v/>
      </c>
      <c r="G162" s="6" t="str">
        <f aca="false">IF(A162="","",IFERROR(INDEX(Compras!$H$10:$H$109,MATCH(A162,Compras!$A$10:$A$109,0)),""))</f>
        <v/>
      </c>
      <c r="H162" s="6" t="str">
        <f aca="false">IF(K162="OK",C162*D162-E162,"")</f>
        <v/>
      </c>
      <c r="I162" s="6" t="str">
        <f aca="false">IF(K162="OK",C162*G162,"")</f>
        <v/>
      </c>
      <c r="J162" s="6" t="str">
        <f aca="false">IF(K162="OK",H162-I162,"")</f>
        <v/>
      </c>
      <c r="K162" s="11" t="str">
        <f aca="false">IF(A162="","",IFERROR(IF(AND(INDEX(Compras!$L$10:$L$109,MATCH(A162,Compras!$A$10:$A$109,0))="OK",ISNUMBER(B162),B162&gt;=INDEX(Compras!$B$10:$B$109,MATCH(A162,Compras!$A$10:$A$109,0)),ISNUMBER(C162),C162&gt;0,ISNUMBER(D162),D162&gt;=0,ISNUMBER(E162),E162&gt;=0),"OK","Revisa datos"),"Compra no encontrada"))</f>
        <v/>
      </c>
      <c r="L162" s="8"/>
    </row>
    <row r="163" customFormat="false" ht="21.75" hidden="false" customHeight="true" outlineLevel="0" collapsed="false">
      <c r="A163" s="8"/>
      <c r="B163" s="9"/>
      <c r="C163" s="8"/>
      <c r="D163" s="10"/>
      <c r="E163" s="10"/>
      <c r="F163" s="11" t="str">
        <f aca="false">IF(A163="","",IFERROR(INDEX(Compras!$C$10:$C$109,MATCH(A163,Compras!$A$10:$A$109,0)),""))</f>
        <v/>
      </c>
      <c r="G163" s="6" t="str">
        <f aca="false">IF(A163="","",IFERROR(INDEX(Compras!$H$10:$H$109,MATCH(A163,Compras!$A$10:$A$109,0)),""))</f>
        <v/>
      </c>
      <c r="H163" s="6" t="str">
        <f aca="false">IF(K163="OK",C163*D163-E163,"")</f>
        <v/>
      </c>
      <c r="I163" s="6" t="str">
        <f aca="false">IF(K163="OK",C163*G163,"")</f>
        <v/>
      </c>
      <c r="J163" s="6" t="str">
        <f aca="false">IF(K163="OK",H163-I163,"")</f>
        <v/>
      </c>
      <c r="K163" s="11" t="str">
        <f aca="false">IF(A163="","",IFERROR(IF(AND(INDEX(Compras!$L$10:$L$109,MATCH(A163,Compras!$A$10:$A$109,0))="OK",ISNUMBER(B163),B163&gt;=INDEX(Compras!$B$10:$B$109,MATCH(A163,Compras!$A$10:$A$109,0)),ISNUMBER(C163),C163&gt;0,ISNUMBER(D163),D163&gt;=0,ISNUMBER(E163),E163&gt;=0),"OK","Revisa datos"),"Compra no encontrada"))</f>
        <v/>
      </c>
      <c r="L163" s="8"/>
    </row>
    <row r="164" customFormat="false" ht="21.75" hidden="false" customHeight="true" outlineLevel="0" collapsed="false">
      <c r="A164" s="8"/>
      <c r="B164" s="9"/>
      <c r="C164" s="8"/>
      <c r="D164" s="10"/>
      <c r="E164" s="10"/>
      <c r="F164" s="11" t="str">
        <f aca="false">IF(A164="","",IFERROR(INDEX(Compras!$C$10:$C$109,MATCH(A164,Compras!$A$10:$A$109,0)),""))</f>
        <v/>
      </c>
      <c r="G164" s="6" t="str">
        <f aca="false">IF(A164="","",IFERROR(INDEX(Compras!$H$10:$H$109,MATCH(A164,Compras!$A$10:$A$109,0)),""))</f>
        <v/>
      </c>
      <c r="H164" s="6" t="str">
        <f aca="false">IF(K164="OK",C164*D164-E164,"")</f>
        <v/>
      </c>
      <c r="I164" s="6" t="str">
        <f aca="false">IF(K164="OK",C164*G164,"")</f>
        <v/>
      </c>
      <c r="J164" s="6" t="str">
        <f aca="false">IF(K164="OK",H164-I164,"")</f>
        <v/>
      </c>
      <c r="K164" s="11" t="str">
        <f aca="false">IF(A164="","",IFERROR(IF(AND(INDEX(Compras!$L$10:$L$109,MATCH(A164,Compras!$A$10:$A$109,0))="OK",ISNUMBER(B164),B164&gt;=INDEX(Compras!$B$10:$B$109,MATCH(A164,Compras!$A$10:$A$109,0)),ISNUMBER(C164),C164&gt;0,ISNUMBER(D164),D164&gt;=0,ISNUMBER(E164),E164&gt;=0),"OK","Revisa datos"),"Compra no encontrada"))</f>
        <v/>
      </c>
      <c r="L164" s="8"/>
    </row>
    <row r="165" customFormat="false" ht="21.75" hidden="false" customHeight="true" outlineLevel="0" collapsed="false">
      <c r="A165" s="8"/>
      <c r="B165" s="9"/>
      <c r="C165" s="8"/>
      <c r="D165" s="10"/>
      <c r="E165" s="10"/>
      <c r="F165" s="11" t="str">
        <f aca="false">IF(A165="","",IFERROR(INDEX(Compras!$C$10:$C$109,MATCH(A165,Compras!$A$10:$A$109,0)),""))</f>
        <v/>
      </c>
      <c r="G165" s="6" t="str">
        <f aca="false">IF(A165="","",IFERROR(INDEX(Compras!$H$10:$H$109,MATCH(A165,Compras!$A$10:$A$109,0)),""))</f>
        <v/>
      </c>
      <c r="H165" s="6" t="str">
        <f aca="false">IF(K165="OK",C165*D165-E165,"")</f>
        <v/>
      </c>
      <c r="I165" s="6" t="str">
        <f aca="false">IF(K165="OK",C165*G165,"")</f>
        <v/>
      </c>
      <c r="J165" s="6" t="str">
        <f aca="false">IF(K165="OK",H165-I165,"")</f>
        <v/>
      </c>
      <c r="K165" s="11" t="str">
        <f aca="false">IF(A165="","",IFERROR(IF(AND(INDEX(Compras!$L$10:$L$109,MATCH(A165,Compras!$A$10:$A$109,0))="OK",ISNUMBER(B165),B165&gt;=INDEX(Compras!$B$10:$B$109,MATCH(A165,Compras!$A$10:$A$109,0)),ISNUMBER(C165),C165&gt;0,ISNUMBER(D165),D165&gt;=0,ISNUMBER(E165),E165&gt;=0),"OK","Revisa datos"),"Compra no encontrada"))</f>
        <v/>
      </c>
      <c r="L165" s="8"/>
    </row>
    <row r="166" customFormat="false" ht="21.75" hidden="false" customHeight="true" outlineLevel="0" collapsed="false">
      <c r="A166" s="8"/>
      <c r="B166" s="9"/>
      <c r="C166" s="8"/>
      <c r="D166" s="10"/>
      <c r="E166" s="10"/>
      <c r="F166" s="11" t="str">
        <f aca="false">IF(A166="","",IFERROR(INDEX(Compras!$C$10:$C$109,MATCH(A166,Compras!$A$10:$A$109,0)),""))</f>
        <v/>
      </c>
      <c r="G166" s="6" t="str">
        <f aca="false">IF(A166="","",IFERROR(INDEX(Compras!$H$10:$H$109,MATCH(A166,Compras!$A$10:$A$109,0)),""))</f>
        <v/>
      </c>
      <c r="H166" s="6" t="str">
        <f aca="false">IF(K166="OK",C166*D166-E166,"")</f>
        <v/>
      </c>
      <c r="I166" s="6" t="str">
        <f aca="false">IF(K166="OK",C166*G166,"")</f>
        <v/>
      </c>
      <c r="J166" s="6" t="str">
        <f aca="false">IF(K166="OK",H166-I166,"")</f>
        <v/>
      </c>
      <c r="K166" s="11" t="str">
        <f aca="false">IF(A166="","",IFERROR(IF(AND(INDEX(Compras!$L$10:$L$109,MATCH(A166,Compras!$A$10:$A$109,0))="OK",ISNUMBER(B166),B166&gt;=INDEX(Compras!$B$10:$B$109,MATCH(A166,Compras!$A$10:$A$109,0)),ISNUMBER(C166),C166&gt;0,ISNUMBER(D166),D166&gt;=0,ISNUMBER(E166),E166&gt;=0),"OK","Revisa datos"),"Compra no encontrada"))</f>
        <v/>
      </c>
      <c r="L166" s="8"/>
    </row>
    <row r="167" customFormat="false" ht="21.75" hidden="false" customHeight="true" outlineLevel="0" collapsed="false">
      <c r="A167" s="8"/>
      <c r="B167" s="9"/>
      <c r="C167" s="8"/>
      <c r="D167" s="10"/>
      <c r="E167" s="10"/>
      <c r="F167" s="11" t="str">
        <f aca="false">IF(A167="","",IFERROR(INDEX(Compras!$C$10:$C$109,MATCH(A167,Compras!$A$10:$A$109,0)),""))</f>
        <v/>
      </c>
      <c r="G167" s="6" t="str">
        <f aca="false">IF(A167="","",IFERROR(INDEX(Compras!$H$10:$H$109,MATCH(A167,Compras!$A$10:$A$109,0)),""))</f>
        <v/>
      </c>
      <c r="H167" s="6" t="str">
        <f aca="false">IF(K167="OK",C167*D167-E167,"")</f>
        <v/>
      </c>
      <c r="I167" s="6" t="str">
        <f aca="false">IF(K167="OK",C167*G167,"")</f>
        <v/>
      </c>
      <c r="J167" s="6" t="str">
        <f aca="false">IF(K167="OK",H167-I167,"")</f>
        <v/>
      </c>
      <c r="K167" s="11" t="str">
        <f aca="false">IF(A167="","",IFERROR(IF(AND(INDEX(Compras!$L$10:$L$109,MATCH(A167,Compras!$A$10:$A$109,0))="OK",ISNUMBER(B167),B167&gt;=INDEX(Compras!$B$10:$B$109,MATCH(A167,Compras!$A$10:$A$109,0)),ISNUMBER(C167),C167&gt;0,ISNUMBER(D167),D167&gt;=0,ISNUMBER(E167),E167&gt;=0),"OK","Revisa datos"),"Compra no encontrada"))</f>
        <v/>
      </c>
      <c r="L167" s="8"/>
    </row>
    <row r="168" customFormat="false" ht="21.75" hidden="false" customHeight="true" outlineLevel="0" collapsed="false">
      <c r="A168" s="8"/>
      <c r="B168" s="9"/>
      <c r="C168" s="8"/>
      <c r="D168" s="10"/>
      <c r="E168" s="10"/>
      <c r="F168" s="11" t="str">
        <f aca="false">IF(A168="","",IFERROR(INDEX(Compras!$C$10:$C$109,MATCH(A168,Compras!$A$10:$A$109,0)),""))</f>
        <v/>
      </c>
      <c r="G168" s="6" t="str">
        <f aca="false">IF(A168="","",IFERROR(INDEX(Compras!$H$10:$H$109,MATCH(A168,Compras!$A$10:$A$109,0)),""))</f>
        <v/>
      </c>
      <c r="H168" s="6" t="str">
        <f aca="false">IF(K168="OK",C168*D168-E168,"")</f>
        <v/>
      </c>
      <c r="I168" s="6" t="str">
        <f aca="false">IF(K168="OK",C168*G168,"")</f>
        <v/>
      </c>
      <c r="J168" s="6" t="str">
        <f aca="false">IF(K168="OK",H168-I168,"")</f>
        <v/>
      </c>
      <c r="K168" s="11" t="str">
        <f aca="false">IF(A168="","",IFERROR(IF(AND(INDEX(Compras!$L$10:$L$109,MATCH(A168,Compras!$A$10:$A$109,0))="OK",ISNUMBER(B168),B168&gt;=INDEX(Compras!$B$10:$B$109,MATCH(A168,Compras!$A$10:$A$109,0)),ISNUMBER(C168),C168&gt;0,ISNUMBER(D168),D168&gt;=0,ISNUMBER(E168),E168&gt;=0),"OK","Revisa datos"),"Compra no encontrada"))</f>
        <v/>
      </c>
      <c r="L168" s="8"/>
    </row>
    <row r="169" customFormat="false" ht="21.75" hidden="false" customHeight="true" outlineLevel="0" collapsed="false">
      <c r="A169" s="8"/>
      <c r="B169" s="9"/>
      <c r="C169" s="8"/>
      <c r="D169" s="10"/>
      <c r="E169" s="10"/>
      <c r="F169" s="11" t="str">
        <f aca="false">IF(A169="","",IFERROR(INDEX(Compras!$C$10:$C$109,MATCH(A169,Compras!$A$10:$A$109,0)),""))</f>
        <v/>
      </c>
      <c r="G169" s="6" t="str">
        <f aca="false">IF(A169="","",IFERROR(INDEX(Compras!$H$10:$H$109,MATCH(A169,Compras!$A$10:$A$109,0)),""))</f>
        <v/>
      </c>
      <c r="H169" s="6" t="str">
        <f aca="false">IF(K169="OK",C169*D169-E169,"")</f>
        <v/>
      </c>
      <c r="I169" s="6" t="str">
        <f aca="false">IF(K169="OK",C169*G169,"")</f>
        <v/>
      </c>
      <c r="J169" s="6" t="str">
        <f aca="false">IF(K169="OK",H169-I169,"")</f>
        <v/>
      </c>
      <c r="K169" s="11" t="str">
        <f aca="false">IF(A169="","",IFERROR(IF(AND(INDEX(Compras!$L$10:$L$109,MATCH(A169,Compras!$A$10:$A$109,0))="OK",ISNUMBER(B169),B169&gt;=INDEX(Compras!$B$10:$B$109,MATCH(A169,Compras!$A$10:$A$109,0)),ISNUMBER(C169),C169&gt;0,ISNUMBER(D169),D169&gt;=0,ISNUMBER(E169),E169&gt;=0),"OK","Revisa datos"),"Compra no encontrada"))</f>
        <v/>
      </c>
      <c r="L169" s="8"/>
    </row>
    <row r="170" customFormat="false" ht="21.75" hidden="false" customHeight="true" outlineLevel="0" collapsed="false">
      <c r="A170" s="8"/>
      <c r="B170" s="9"/>
      <c r="C170" s="8"/>
      <c r="D170" s="10"/>
      <c r="E170" s="10"/>
      <c r="F170" s="11" t="str">
        <f aca="false">IF(A170="","",IFERROR(INDEX(Compras!$C$10:$C$109,MATCH(A170,Compras!$A$10:$A$109,0)),""))</f>
        <v/>
      </c>
      <c r="G170" s="6" t="str">
        <f aca="false">IF(A170="","",IFERROR(INDEX(Compras!$H$10:$H$109,MATCH(A170,Compras!$A$10:$A$109,0)),""))</f>
        <v/>
      </c>
      <c r="H170" s="6" t="str">
        <f aca="false">IF(K170="OK",C170*D170-E170,"")</f>
        <v/>
      </c>
      <c r="I170" s="6" t="str">
        <f aca="false">IF(K170="OK",C170*G170,"")</f>
        <v/>
      </c>
      <c r="J170" s="6" t="str">
        <f aca="false">IF(K170="OK",H170-I170,"")</f>
        <v/>
      </c>
      <c r="K170" s="11" t="str">
        <f aca="false">IF(A170="","",IFERROR(IF(AND(INDEX(Compras!$L$10:$L$109,MATCH(A170,Compras!$A$10:$A$109,0))="OK",ISNUMBER(B170),B170&gt;=INDEX(Compras!$B$10:$B$109,MATCH(A170,Compras!$A$10:$A$109,0)),ISNUMBER(C170),C170&gt;0,ISNUMBER(D170),D170&gt;=0,ISNUMBER(E170),E170&gt;=0),"OK","Revisa datos"),"Compra no encontrada"))</f>
        <v/>
      </c>
      <c r="L170" s="8"/>
    </row>
    <row r="171" customFormat="false" ht="21.75" hidden="false" customHeight="true" outlineLevel="0" collapsed="false">
      <c r="A171" s="8"/>
      <c r="B171" s="9"/>
      <c r="C171" s="8"/>
      <c r="D171" s="10"/>
      <c r="E171" s="10"/>
      <c r="F171" s="11" t="str">
        <f aca="false">IF(A171="","",IFERROR(INDEX(Compras!$C$10:$C$109,MATCH(A171,Compras!$A$10:$A$109,0)),""))</f>
        <v/>
      </c>
      <c r="G171" s="6" t="str">
        <f aca="false">IF(A171="","",IFERROR(INDEX(Compras!$H$10:$H$109,MATCH(A171,Compras!$A$10:$A$109,0)),""))</f>
        <v/>
      </c>
      <c r="H171" s="6" t="str">
        <f aca="false">IF(K171="OK",C171*D171-E171,"")</f>
        <v/>
      </c>
      <c r="I171" s="6" t="str">
        <f aca="false">IF(K171="OK",C171*G171,"")</f>
        <v/>
      </c>
      <c r="J171" s="6" t="str">
        <f aca="false">IF(K171="OK",H171-I171,"")</f>
        <v/>
      </c>
      <c r="K171" s="11" t="str">
        <f aca="false">IF(A171="","",IFERROR(IF(AND(INDEX(Compras!$L$10:$L$109,MATCH(A171,Compras!$A$10:$A$109,0))="OK",ISNUMBER(B171),B171&gt;=INDEX(Compras!$B$10:$B$109,MATCH(A171,Compras!$A$10:$A$109,0)),ISNUMBER(C171),C171&gt;0,ISNUMBER(D171),D171&gt;=0,ISNUMBER(E171),E171&gt;=0),"OK","Revisa datos"),"Compra no encontrada"))</f>
        <v/>
      </c>
      <c r="L171" s="8"/>
    </row>
    <row r="172" customFormat="false" ht="21.75" hidden="false" customHeight="true" outlineLevel="0" collapsed="false">
      <c r="A172" s="8"/>
      <c r="B172" s="9"/>
      <c r="C172" s="8"/>
      <c r="D172" s="10"/>
      <c r="E172" s="10"/>
      <c r="F172" s="11" t="str">
        <f aca="false">IF(A172="","",IFERROR(INDEX(Compras!$C$10:$C$109,MATCH(A172,Compras!$A$10:$A$109,0)),""))</f>
        <v/>
      </c>
      <c r="G172" s="6" t="str">
        <f aca="false">IF(A172="","",IFERROR(INDEX(Compras!$H$10:$H$109,MATCH(A172,Compras!$A$10:$A$109,0)),""))</f>
        <v/>
      </c>
      <c r="H172" s="6" t="str">
        <f aca="false">IF(K172="OK",C172*D172-E172,"")</f>
        <v/>
      </c>
      <c r="I172" s="6" t="str">
        <f aca="false">IF(K172="OK",C172*G172,"")</f>
        <v/>
      </c>
      <c r="J172" s="6" t="str">
        <f aca="false">IF(K172="OK",H172-I172,"")</f>
        <v/>
      </c>
      <c r="K172" s="11" t="str">
        <f aca="false">IF(A172="","",IFERROR(IF(AND(INDEX(Compras!$L$10:$L$109,MATCH(A172,Compras!$A$10:$A$109,0))="OK",ISNUMBER(B172),B172&gt;=INDEX(Compras!$B$10:$B$109,MATCH(A172,Compras!$A$10:$A$109,0)),ISNUMBER(C172),C172&gt;0,ISNUMBER(D172),D172&gt;=0,ISNUMBER(E172),E172&gt;=0),"OK","Revisa datos"),"Compra no encontrada"))</f>
        <v/>
      </c>
      <c r="L172" s="8"/>
    </row>
    <row r="173" customFormat="false" ht="21.75" hidden="false" customHeight="true" outlineLevel="0" collapsed="false">
      <c r="A173" s="8"/>
      <c r="B173" s="9"/>
      <c r="C173" s="8"/>
      <c r="D173" s="10"/>
      <c r="E173" s="10"/>
      <c r="F173" s="11" t="str">
        <f aca="false">IF(A173="","",IFERROR(INDEX(Compras!$C$10:$C$109,MATCH(A173,Compras!$A$10:$A$109,0)),""))</f>
        <v/>
      </c>
      <c r="G173" s="6" t="str">
        <f aca="false">IF(A173="","",IFERROR(INDEX(Compras!$H$10:$H$109,MATCH(A173,Compras!$A$10:$A$109,0)),""))</f>
        <v/>
      </c>
      <c r="H173" s="6" t="str">
        <f aca="false">IF(K173="OK",C173*D173-E173,"")</f>
        <v/>
      </c>
      <c r="I173" s="6" t="str">
        <f aca="false">IF(K173="OK",C173*G173,"")</f>
        <v/>
      </c>
      <c r="J173" s="6" t="str">
        <f aca="false">IF(K173="OK",H173-I173,"")</f>
        <v/>
      </c>
      <c r="K173" s="11" t="str">
        <f aca="false">IF(A173="","",IFERROR(IF(AND(INDEX(Compras!$L$10:$L$109,MATCH(A173,Compras!$A$10:$A$109,0))="OK",ISNUMBER(B173),B173&gt;=INDEX(Compras!$B$10:$B$109,MATCH(A173,Compras!$A$10:$A$109,0)),ISNUMBER(C173),C173&gt;0,ISNUMBER(D173),D173&gt;=0,ISNUMBER(E173),E173&gt;=0),"OK","Revisa datos"),"Compra no encontrada"))</f>
        <v/>
      </c>
      <c r="L173" s="8"/>
    </row>
    <row r="174" customFormat="false" ht="21.75" hidden="false" customHeight="true" outlineLevel="0" collapsed="false">
      <c r="A174" s="8"/>
      <c r="B174" s="9"/>
      <c r="C174" s="8"/>
      <c r="D174" s="10"/>
      <c r="E174" s="10"/>
      <c r="F174" s="11" t="str">
        <f aca="false">IF(A174="","",IFERROR(INDEX(Compras!$C$10:$C$109,MATCH(A174,Compras!$A$10:$A$109,0)),""))</f>
        <v/>
      </c>
      <c r="G174" s="6" t="str">
        <f aca="false">IF(A174="","",IFERROR(INDEX(Compras!$H$10:$H$109,MATCH(A174,Compras!$A$10:$A$109,0)),""))</f>
        <v/>
      </c>
      <c r="H174" s="6" t="str">
        <f aca="false">IF(K174="OK",C174*D174-E174,"")</f>
        <v/>
      </c>
      <c r="I174" s="6" t="str">
        <f aca="false">IF(K174="OK",C174*G174,"")</f>
        <v/>
      </c>
      <c r="J174" s="6" t="str">
        <f aca="false">IF(K174="OK",H174-I174,"")</f>
        <v/>
      </c>
      <c r="K174" s="11" t="str">
        <f aca="false">IF(A174="","",IFERROR(IF(AND(INDEX(Compras!$L$10:$L$109,MATCH(A174,Compras!$A$10:$A$109,0))="OK",ISNUMBER(B174),B174&gt;=INDEX(Compras!$B$10:$B$109,MATCH(A174,Compras!$A$10:$A$109,0)),ISNUMBER(C174),C174&gt;0,ISNUMBER(D174),D174&gt;=0,ISNUMBER(E174),E174&gt;=0),"OK","Revisa datos"),"Compra no encontrada"))</f>
        <v/>
      </c>
      <c r="L174" s="8"/>
    </row>
    <row r="175" customFormat="false" ht="21.75" hidden="false" customHeight="true" outlineLevel="0" collapsed="false">
      <c r="A175" s="8"/>
      <c r="B175" s="9"/>
      <c r="C175" s="8"/>
      <c r="D175" s="10"/>
      <c r="E175" s="10"/>
      <c r="F175" s="11" t="str">
        <f aca="false">IF(A175="","",IFERROR(INDEX(Compras!$C$10:$C$109,MATCH(A175,Compras!$A$10:$A$109,0)),""))</f>
        <v/>
      </c>
      <c r="G175" s="6" t="str">
        <f aca="false">IF(A175="","",IFERROR(INDEX(Compras!$H$10:$H$109,MATCH(A175,Compras!$A$10:$A$109,0)),""))</f>
        <v/>
      </c>
      <c r="H175" s="6" t="str">
        <f aca="false">IF(K175="OK",C175*D175-E175,"")</f>
        <v/>
      </c>
      <c r="I175" s="6" t="str">
        <f aca="false">IF(K175="OK",C175*G175,"")</f>
        <v/>
      </c>
      <c r="J175" s="6" t="str">
        <f aca="false">IF(K175="OK",H175-I175,"")</f>
        <v/>
      </c>
      <c r="K175" s="11" t="str">
        <f aca="false">IF(A175="","",IFERROR(IF(AND(INDEX(Compras!$L$10:$L$109,MATCH(A175,Compras!$A$10:$A$109,0))="OK",ISNUMBER(B175),B175&gt;=INDEX(Compras!$B$10:$B$109,MATCH(A175,Compras!$A$10:$A$109,0)),ISNUMBER(C175),C175&gt;0,ISNUMBER(D175),D175&gt;=0,ISNUMBER(E175),E175&gt;=0),"OK","Revisa datos"),"Compra no encontrada"))</f>
        <v/>
      </c>
      <c r="L175" s="8"/>
    </row>
    <row r="176" customFormat="false" ht="21.75" hidden="false" customHeight="true" outlineLevel="0" collapsed="false">
      <c r="A176" s="8"/>
      <c r="B176" s="9"/>
      <c r="C176" s="8"/>
      <c r="D176" s="10"/>
      <c r="E176" s="10"/>
      <c r="F176" s="11" t="str">
        <f aca="false">IF(A176="","",IFERROR(INDEX(Compras!$C$10:$C$109,MATCH(A176,Compras!$A$10:$A$109,0)),""))</f>
        <v/>
      </c>
      <c r="G176" s="6" t="str">
        <f aca="false">IF(A176="","",IFERROR(INDEX(Compras!$H$10:$H$109,MATCH(A176,Compras!$A$10:$A$109,0)),""))</f>
        <v/>
      </c>
      <c r="H176" s="6" t="str">
        <f aca="false">IF(K176="OK",C176*D176-E176,"")</f>
        <v/>
      </c>
      <c r="I176" s="6" t="str">
        <f aca="false">IF(K176="OK",C176*G176,"")</f>
        <v/>
      </c>
      <c r="J176" s="6" t="str">
        <f aca="false">IF(K176="OK",H176-I176,"")</f>
        <v/>
      </c>
      <c r="K176" s="11" t="str">
        <f aca="false">IF(A176="","",IFERROR(IF(AND(INDEX(Compras!$L$10:$L$109,MATCH(A176,Compras!$A$10:$A$109,0))="OK",ISNUMBER(B176),B176&gt;=INDEX(Compras!$B$10:$B$109,MATCH(A176,Compras!$A$10:$A$109,0)),ISNUMBER(C176),C176&gt;0,ISNUMBER(D176),D176&gt;=0,ISNUMBER(E176),E176&gt;=0),"OK","Revisa datos"),"Compra no encontrada"))</f>
        <v/>
      </c>
      <c r="L176" s="8"/>
    </row>
    <row r="177" customFormat="false" ht="21.75" hidden="false" customHeight="true" outlineLevel="0" collapsed="false">
      <c r="A177" s="8"/>
      <c r="B177" s="9"/>
      <c r="C177" s="8"/>
      <c r="D177" s="10"/>
      <c r="E177" s="10"/>
      <c r="F177" s="11" t="str">
        <f aca="false">IF(A177="","",IFERROR(INDEX(Compras!$C$10:$C$109,MATCH(A177,Compras!$A$10:$A$109,0)),""))</f>
        <v/>
      </c>
      <c r="G177" s="6" t="str">
        <f aca="false">IF(A177="","",IFERROR(INDEX(Compras!$H$10:$H$109,MATCH(A177,Compras!$A$10:$A$109,0)),""))</f>
        <v/>
      </c>
      <c r="H177" s="6" t="str">
        <f aca="false">IF(K177="OK",C177*D177-E177,"")</f>
        <v/>
      </c>
      <c r="I177" s="6" t="str">
        <f aca="false">IF(K177="OK",C177*G177,"")</f>
        <v/>
      </c>
      <c r="J177" s="6" t="str">
        <f aca="false">IF(K177="OK",H177-I177,"")</f>
        <v/>
      </c>
      <c r="K177" s="11" t="str">
        <f aca="false">IF(A177="","",IFERROR(IF(AND(INDEX(Compras!$L$10:$L$109,MATCH(A177,Compras!$A$10:$A$109,0))="OK",ISNUMBER(B177),B177&gt;=INDEX(Compras!$B$10:$B$109,MATCH(A177,Compras!$A$10:$A$109,0)),ISNUMBER(C177),C177&gt;0,ISNUMBER(D177),D177&gt;=0,ISNUMBER(E177),E177&gt;=0),"OK","Revisa datos"),"Compra no encontrada"))</f>
        <v/>
      </c>
      <c r="L177" s="8"/>
    </row>
    <row r="178" customFormat="false" ht="21.75" hidden="false" customHeight="true" outlineLevel="0" collapsed="false">
      <c r="A178" s="8"/>
      <c r="B178" s="9"/>
      <c r="C178" s="8"/>
      <c r="D178" s="10"/>
      <c r="E178" s="10"/>
      <c r="F178" s="11" t="str">
        <f aca="false">IF(A178="","",IFERROR(INDEX(Compras!$C$10:$C$109,MATCH(A178,Compras!$A$10:$A$109,0)),""))</f>
        <v/>
      </c>
      <c r="G178" s="6" t="str">
        <f aca="false">IF(A178="","",IFERROR(INDEX(Compras!$H$10:$H$109,MATCH(A178,Compras!$A$10:$A$109,0)),""))</f>
        <v/>
      </c>
      <c r="H178" s="6" t="str">
        <f aca="false">IF(K178="OK",C178*D178-E178,"")</f>
        <v/>
      </c>
      <c r="I178" s="6" t="str">
        <f aca="false">IF(K178="OK",C178*G178,"")</f>
        <v/>
      </c>
      <c r="J178" s="6" t="str">
        <f aca="false">IF(K178="OK",H178-I178,"")</f>
        <v/>
      </c>
      <c r="K178" s="11" t="str">
        <f aca="false">IF(A178="","",IFERROR(IF(AND(INDEX(Compras!$L$10:$L$109,MATCH(A178,Compras!$A$10:$A$109,0))="OK",ISNUMBER(B178),B178&gt;=INDEX(Compras!$B$10:$B$109,MATCH(A178,Compras!$A$10:$A$109,0)),ISNUMBER(C178),C178&gt;0,ISNUMBER(D178),D178&gt;=0,ISNUMBER(E178),E178&gt;=0),"OK","Revisa datos"),"Compra no encontrada"))</f>
        <v/>
      </c>
      <c r="L178" s="8"/>
    </row>
    <row r="179" customFormat="false" ht="21.75" hidden="false" customHeight="true" outlineLevel="0" collapsed="false">
      <c r="A179" s="8"/>
      <c r="B179" s="9"/>
      <c r="C179" s="8"/>
      <c r="D179" s="10"/>
      <c r="E179" s="10"/>
      <c r="F179" s="11" t="str">
        <f aca="false">IF(A179="","",IFERROR(INDEX(Compras!$C$10:$C$109,MATCH(A179,Compras!$A$10:$A$109,0)),""))</f>
        <v/>
      </c>
      <c r="G179" s="6" t="str">
        <f aca="false">IF(A179="","",IFERROR(INDEX(Compras!$H$10:$H$109,MATCH(A179,Compras!$A$10:$A$109,0)),""))</f>
        <v/>
      </c>
      <c r="H179" s="6" t="str">
        <f aca="false">IF(K179="OK",C179*D179-E179,"")</f>
        <v/>
      </c>
      <c r="I179" s="6" t="str">
        <f aca="false">IF(K179="OK",C179*G179,"")</f>
        <v/>
      </c>
      <c r="J179" s="6" t="str">
        <f aca="false">IF(K179="OK",H179-I179,"")</f>
        <v/>
      </c>
      <c r="K179" s="11" t="str">
        <f aca="false">IF(A179="","",IFERROR(IF(AND(INDEX(Compras!$L$10:$L$109,MATCH(A179,Compras!$A$10:$A$109,0))="OK",ISNUMBER(B179),B179&gt;=INDEX(Compras!$B$10:$B$109,MATCH(A179,Compras!$A$10:$A$109,0)),ISNUMBER(C179),C179&gt;0,ISNUMBER(D179),D179&gt;=0,ISNUMBER(E179),E179&gt;=0),"OK","Revisa datos"),"Compra no encontrada"))</f>
        <v/>
      </c>
      <c r="L179" s="8"/>
    </row>
    <row r="180" customFormat="false" ht="21.75" hidden="false" customHeight="true" outlineLevel="0" collapsed="false">
      <c r="A180" s="8"/>
      <c r="B180" s="9"/>
      <c r="C180" s="8"/>
      <c r="D180" s="10"/>
      <c r="E180" s="10"/>
      <c r="F180" s="11" t="str">
        <f aca="false">IF(A180="","",IFERROR(INDEX(Compras!$C$10:$C$109,MATCH(A180,Compras!$A$10:$A$109,0)),""))</f>
        <v/>
      </c>
      <c r="G180" s="6" t="str">
        <f aca="false">IF(A180="","",IFERROR(INDEX(Compras!$H$10:$H$109,MATCH(A180,Compras!$A$10:$A$109,0)),""))</f>
        <v/>
      </c>
      <c r="H180" s="6" t="str">
        <f aca="false">IF(K180="OK",C180*D180-E180,"")</f>
        <v/>
      </c>
      <c r="I180" s="6" t="str">
        <f aca="false">IF(K180="OK",C180*G180,"")</f>
        <v/>
      </c>
      <c r="J180" s="6" t="str">
        <f aca="false">IF(K180="OK",H180-I180,"")</f>
        <v/>
      </c>
      <c r="K180" s="11" t="str">
        <f aca="false">IF(A180="","",IFERROR(IF(AND(INDEX(Compras!$L$10:$L$109,MATCH(A180,Compras!$A$10:$A$109,0))="OK",ISNUMBER(B180),B180&gt;=INDEX(Compras!$B$10:$B$109,MATCH(A180,Compras!$A$10:$A$109,0)),ISNUMBER(C180),C180&gt;0,ISNUMBER(D180),D180&gt;=0,ISNUMBER(E180),E180&gt;=0),"OK","Revisa datos"),"Compra no encontrada"))</f>
        <v/>
      </c>
      <c r="L180" s="8"/>
    </row>
    <row r="181" customFormat="false" ht="21.75" hidden="false" customHeight="true" outlineLevel="0" collapsed="false">
      <c r="A181" s="8"/>
      <c r="B181" s="9"/>
      <c r="C181" s="8"/>
      <c r="D181" s="10"/>
      <c r="E181" s="10"/>
      <c r="F181" s="11" t="str">
        <f aca="false">IF(A181="","",IFERROR(INDEX(Compras!$C$10:$C$109,MATCH(A181,Compras!$A$10:$A$109,0)),""))</f>
        <v/>
      </c>
      <c r="G181" s="6" t="str">
        <f aca="false">IF(A181="","",IFERROR(INDEX(Compras!$H$10:$H$109,MATCH(A181,Compras!$A$10:$A$109,0)),""))</f>
        <v/>
      </c>
      <c r="H181" s="6" t="str">
        <f aca="false">IF(K181="OK",C181*D181-E181,"")</f>
        <v/>
      </c>
      <c r="I181" s="6" t="str">
        <f aca="false">IF(K181="OK",C181*G181,"")</f>
        <v/>
      </c>
      <c r="J181" s="6" t="str">
        <f aca="false">IF(K181="OK",H181-I181,"")</f>
        <v/>
      </c>
      <c r="K181" s="11" t="str">
        <f aca="false">IF(A181="","",IFERROR(IF(AND(INDEX(Compras!$L$10:$L$109,MATCH(A181,Compras!$A$10:$A$109,0))="OK",ISNUMBER(B181),B181&gt;=INDEX(Compras!$B$10:$B$109,MATCH(A181,Compras!$A$10:$A$109,0)),ISNUMBER(C181),C181&gt;0,ISNUMBER(D181),D181&gt;=0,ISNUMBER(E181),E181&gt;=0),"OK","Revisa datos"),"Compra no encontrada"))</f>
        <v/>
      </c>
      <c r="L181" s="8"/>
    </row>
    <row r="182" customFormat="false" ht="21.75" hidden="false" customHeight="true" outlineLevel="0" collapsed="false">
      <c r="A182" s="8"/>
      <c r="B182" s="9"/>
      <c r="C182" s="8"/>
      <c r="D182" s="10"/>
      <c r="E182" s="10"/>
      <c r="F182" s="11" t="str">
        <f aca="false">IF(A182="","",IFERROR(INDEX(Compras!$C$10:$C$109,MATCH(A182,Compras!$A$10:$A$109,0)),""))</f>
        <v/>
      </c>
      <c r="G182" s="6" t="str">
        <f aca="false">IF(A182="","",IFERROR(INDEX(Compras!$H$10:$H$109,MATCH(A182,Compras!$A$10:$A$109,0)),""))</f>
        <v/>
      </c>
      <c r="H182" s="6" t="str">
        <f aca="false">IF(K182="OK",C182*D182-E182,"")</f>
        <v/>
      </c>
      <c r="I182" s="6" t="str">
        <f aca="false">IF(K182="OK",C182*G182,"")</f>
        <v/>
      </c>
      <c r="J182" s="6" t="str">
        <f aca="false">IF(K182="OK",H182-I182,"")</f>
        <v/>
      </c>
      <c r="K182" s="11" t="str">
        <f aca="false">IF(A182="","",IFERROR(IF(AND(INDEX(Compras!$L$10:$L$109,MATCH(A182,Compras!$A$10:$A$109,0))="OK",ISNUMBER(B182),B182&gt;=INDEX(Compras!$B$10:$B$109,MATCH(A182,Compras!$A$10:$A$109,0)),ISNUMBER(C182),C182&gt;0,ISNUMBER(D182),D182&gt;=0,ISNUMBER(E182),E182&gt;=0),"OK","Revisa datos"),"Compra no encontrada"))</f>
        <v/>
      </c>
      <c r="L182" s="8"/>
    </row>
    <row r="183" customFormat="false" ht="21.75" hidden="false" customHeight="true" outlineLevel="0" collapsed="false">
      <c r="A183" s="8"/>
      <c r="B183" s="9"/>
      <c r="C183" s="8"/>
      <c r="D183" s="10"/>
      <c r="E183" s="10"/>
      <c r="F183" s="11" t="str">
        <f aca="false">IF(A183="","",IFERROR(INDEX(Compras!$C$10:$C$109,MATCH(A183,Compras!$A$10:$A$109,0)),""))</f>
        <v/>
      </c>
      <c r="G183" s="6" t="str">
        <f aca="false">IF(A183="","",IFERROR(INDEX(Compras!$H$10:$H$109,MATCH(A183,Compras!$A$10:$A$109,0)),""))</f>
        <v/>
      </c>
      <c r="H183" s="6" t="str">
        <f aca="false">IF(K183="OK",C183*D183-E183,"")</f>
        <v/>
      </c>
      <c r="I183" s="6" t="str">
        <f aca="false">IF(K183="OK",C183*G183,"")</f>
        <v/>
      </c>
      <c r="J183" s="6" t="str">
        <f aca="false">IF(K183="OK",H183-I183,"")</f>
        <v/>
      </c>
      <c r="K183" s="11" t="str">
        <f aca="false">IF(A183="","",IFERROR(IF(AND(INDEX(Compras!$L$10:$L$109,MATCH(A183,Compras!$A$10:$A$109,0))="OK",ISNUMBER(B183),B183&gt;=INDEX(Compras!$B$10:$B$109,MATCH(A183,Compras!$A$10:$A$109,0)),ISNUMBER(C183),C183&gt;0,ISNUMBER(D183),D183&gt;=0,ISNUMBER(E183),E183&gt;=0),"OK","Revisa datos"),"Compra no encontrada"))</f>
        <v/>
      </c>
      <c r="L183" s="8"/>
    </row>
    <row r="184" customFormat="false" ht="21.75" hidden="false" customHeight="true" outlineLevel="0" collapsed="false">
      <c r="A184" s="8"/>
      <c r="B184" s="9"/>
      <c r="C184" s="8"/>
      <c r="D184" s="10"/>
      <c r="E184" s="10"/>
      <c r="F184" s="11" t="str">
        <f aca="false">IF(A184="","",IFERROR(INDEX(Compras!$C$10:$C$109,MATCH(A184,Compras!$A$10:$A$109,0)),""))</f>
        <v/>
      </c>
      <c r="G184" s="6" t="str">
        <f aca="false">IF(A184="","",IFERROR(INDEX(Compras!$H$10:$H$109,MATCH(A184,Compras!$A$10:$A$109,0)),""))</f>
        <v/>
      </c>
      <c r="H184" s="6" t="str">
        <f aca="false">IF(K184="OK",C184*D184-E184,"")</f>
        <v/>
      </c>
      <c r="I184" s="6" t="str">
        <f aca="false">IF(K184="OK",C184*G184,"")</f>
        <v/>
      </c>
      <c r="J184" s="6" t="str">
        <f aca="false">IF(K184="OK",H184-I184,"")</f>
        <v/>
      </c>
      <c r="K184" s="11" t="str">
        <f aca="false">IF(A184="","",IFERROR(IF(AND(INDEX(Compras!$L$10:$L$109,MATCH(A184,Compras!$A$10:$A$109,0))="OK",ISNUMBER(B184),B184&gt;=INDEX(Compras!$B$10:$B$109,MATCH(A184,Compras!$A$10:$A$109,0)),ISNUMBER(C184),C184&gt;0,ISNUMBER(D184),D184&gt;=0,ISNUMBER(E184),E184&gt;=0),"OK","Revisa datos"),"Compra no encontrada"))</f>
        <v/>
      </c>
      <c r="L184" s="8"/>
    </row>
    <row r="185" customFormat="false" ht="21.75" hidden="false" customHeight="true" outlineLevel="0" collapsed="false">
      <c r="A185" s="8"/>
      <c r="B185" s="9"/>
      <c r="C185" s="8"/>
      <c r="D185" s="10"/>
      <c r="E185" s="10"/>
      <c r="F185" s="11" t="str">
        <f aca="false">IF(A185="","",IFERROR(INDEX(Compras!$C$10:$C$109,MATCH(A185,Compras!$A$10:$A$109,0)),""))</f>
        <v/>
      </c>
      <c r="G185" s="6" t="str">
        <f aca="false">IF(A185="","",IFERROR(INDEX(Compras!$H$10:$H$109,MATCH(A185,Compras!$A$10:$A$109,0)),""))</f>
        <v/>
      </c>
      <c r="H185" s="6" t="str">
        <f aca="false">IF(K185="OK",C185*D185-E185,"")</f>
        <v/>
      </c>
      <c r="I185" s="6" t="str">
        <f aca="false">IF(K185="OK",C185*G185,"")</f>
        <v/>
      </c>
      <c r="J185" s="6" t="str">
        <f aca="false">IF(K185="OK",H185-I185,"")</f>
        <v/>
      </c>
      <c r="K185" s="11" t="str">
        <f aca="false">IF(A185="","",IFERROR(IF(AND(INDEX(Compras!$L$10:$L$109,MATCH(A185,Compras!$A$10:$A$109,0))="OK",ISNUMBER(B185),B185&gt;=INDEX(Compras!$B$10:$B$109,MATCH(A185,Compras!$A$10:$A$109,0)),ISNUMBER(C185),C185&gt;0,ISNUMBER(D185),D185&gt;=0,ISNUMBER(E185),E185&gt;=0),"OK","Revisa datos"),"Compra no encontrada"))</f>
        <v/>
      </c>
      <c r="L185" s="8"/>
    </row>
    <row r="186" customFormat="false" ht="21.75" hidden="false" customHeight="true" outlineLevel="0" collapsed="false">
      <c r="A186" s="8"/>
      <c r="B186" s="9"/>
      <c r="C186" s="8"/>
      <c r="D186" s="10"/>
      <c r="E186" s="10"/>
      <c r="F186" s="11" t="str">
        <f aca="false">IF(A186="","",IFERROR(INDEX(Compras!$C$10:$C$109,MATCH(A186,Compras!$A$10:$A$109,0)),""))</f>
        <v/>
      </c>
      <c r="G186" s="6" t="str">
        <f aca="false">IF(A186="","",IFERROR(INDEX(Compras!$H$10:$H$109,MATCH(A186,Compras!$A$10:$A$109,0)),""))</f>
        <v/>
      </c>
      <c r="H186" s="6" t="str">
        <f aca="false">IF(K186="OK",C186*D186-E186,"")</f>
        <v/>
      </c>
      <c r="I186" s="6" t="str">
        <f aca="false">IF(K186="OK",C186*G186,"")</f>
        <v/>
      </c>
      <c r="J186" s="6" t="str">
        <f aca="false">IF(K186="OK",H186-I186,"")</f>
        <v/>
      </c>
      <c r="K186" s="11" t="str">
        <f aca="false">IF(A186="","",IFERROR(IF(AND(INDEX(Compras!$L$10:$L$109,MATCH(A186,Compras!$A$10:$A$109,0))="OK",ISNUMBER(B186),B186&gt;=INDEX(Compras!$B$10:$B$109,MATCH(A186,Compras!$A$10:$A$109,0)),ISNUMBER(C186),C186&gt;0,ISNUMBER(D186),D186&gt;=0,ISNUMBER(E186),E186&gt;=0),"OK","Revisa datos"),"Compra no encontrada"))</f>
        <v/>
      </c>
      <c r="L186" s="8"/>
    </row>
    <row r="187" customFormat="false" ht="21.75" hidden="false" customHeight="true" outlineLevel="0" collapsed="false">
      <c r="A187" s="8"/>
      <c r="B187" s="9"/>
      <c r="C187" s="8"/>
      <c r="D187" s="10"/>
      <c r="E187" s="10"/>
      <c r="F187" s="11" t="str">
        <f aca="false">IF(A187="","",IFERROR(INDEX(Compras!$C$10:$C$109,MATCH(A187,Compras!$A$10:$A$109,0)),""))</f>
        <v/>
      </c>
      <c r="G187" s="6" t="str">
        <f aca="false">IF(A187="","",IFERROR(INDEX(Compras!$H$10:$H$109,MATCH(A187,Compras!$A$10:$A$109,0)),""))</f>
        <v/>
      </c>
      <c r="H187" s="6" t="str">
        <f aca="false">IF(K187="OK",C187*D187-E187,"")</f>
        <v/>
      </c>
      <c r="I187" s="6" t="str">
        <f aca="false">IF(K187="OK",C187*G187,"")</f>
        <v/>
      </c>
      <c r="J187" s="6" t="str">
        <f aca="false">IF(K187="OK",H187-I187,"")</f>
        <v/>
      </c>
      <c r="K187" s="11" t="str">
        <f aca="false">IF(A187="","",IFERROR(IF(AND(INDEX(Compras!$L$10:$L$109,MATCH(A187,Compras!$A$10:$A$109,0))="OK",ISNUMBER(B187),B187&gt;=INDEX(Compras!$B$10:$B$109,MATCH(A187,Compras!$A$10:$A$109,0)),ISNUMBER(C187),C187&gt;0,ISNUMBER(D187),D187&gt;=0,ISNUMBER(E187),E187&gt;=0),"OK","Revisa datos"),"Compra no encontrada"))</f>
        <v/>
      </c>
      <c r="L187" s="8"/>
    </row>
    <row r="188" customFormat="false" ht="21.75" hidden="false" customHeight="true" outlineLevel="0" collapsed="false">
      <c r="A188" s="8"/>
      <c r="B188" s="9"/>
      <c r="C188" s="8"/>
      <c r="D188" s="10"/>
      <c r="E188" s="10"/>
      <c r="F188" s="11" t="str">
        <f aca="false">IF(A188="","",IFERROR(INDEX(Compras!$C$10:$C$109,MATCH(A188,Compras!$A$10:$A$109,0)),""))</f>
        <v/>
      </c>
      <c r="G188" s="6" t="str">
        <f aca="false">IF(A188="","",IFERROR(INDEX(Compras!$H$10:$H$109,MATCH(A188,Compras!$A$10:$A$109,0)),""))</f>
        <v/>
      </c>
      <c r="H188" s="6" t="str">
        <f aca="false">IF(K188="OK",C188*D188-E188,"")</f>
        <v/>
      </c>
      <c r="I188" s="6" t="str">
        <f aca="false">IF(K188="OK",C188*G188,"")</f>
        <v/>
      </c>
      <c r="J188" s="6" t="str">
        <f aca="false">IF(K188="OK",H188-I188,"")</f>
        <v/>
      </c>
      <c r="K188" s="11" t="str">
        <f aca="false">IF(A188="","",IFERROR(IF(AND(INDEX(Compras!$L$10:$L$109,MATCH(A188,Compras!$A$10:$A$109,0))="OK",ISNUMBER(B188),B188&gt;=INDEX(Compras!$B$10:$B$109,MATCH(A188,Compras!$A$10:$A$109,0)),ISNUMBER(C188),C188&gt;0,ISNUMBER(D188),D188&gt;=0,ISNUMBER(E188),E188&gt;=0),"OK","Revisa datos"),"Compra no encontrada"))</f>
        <v/>
      </c>
      <c r="L188" s="8"/>
    </row>
    <row r="189" customFormat="false" ht="21.75" hidden="false" customHeight="true" outlineLevel="0" collapsed="false">
      <c r="A189" s="8"/>
      <c r="B189" s="9"/>
      <c r="C189" s="8"/>
      <c r="D189" s="10"/>
      <c r="E189" s="10"/>
      <c r="F189" s="11" t="str">
        <f aca="false">IF(A189="","",IFERROR(INDEX(Compras!$C$10:$C$109,MATCH(A189,Compras!$A$10:$A$109,0)),""))</f>
        <v/>
      </c>
      <c r="G189" s="6" t="str">
        <f aca="false">IF(A189="","",IFERROR(INDEX(Compras!$H$10:$H$109,MATCH(A189,Compras!$A$10:$A$109,0)),""))</f>
        <v/>
      </c>
      <c r="H189" s="6" t="str">
        <f aca="false">IF(K189="OK",C189*D189-E189,"")</f>
        <v/>
      </c>
      <c r="I189" s="6" t="str">
        <f aca="false">IF(K189="OK",C189*G189,"")</f>
        <v/>
      </c>
      <c r="J189" s="6" t="str">
        <f aca="false">IF(K189="OK",H189-I189,"")</f>
        <v/>
      </c>
      <c r="K189" s="11" t="str">
        <f aca="false">IF(A189="","",IFERROR(IF(AND(INDEX(Compras!$L$10:$L$109,MATCH(A189,Compras!$A$10:$A$109,0))="OK",ISNUMBER(B189),B189&gt;=INDEX(Compras!$B$10:$B$109,MATCH(A189,Compras!$A$10:$A$109,0)),ISNUMBER(C189),C189&gt;0,ISNUMBER(D189),D189&gt;=0,ISNUMBER(E189),E189&gt;=0),"OK","Revisa datos"),"Compra no encontrada"))</f>
        <v/>
      </c>
      <c r="L189" s="8"/>
    </row>
    <row r="190" customFormat="false" ht="21.75" hidden="false" customHeight="true" outlineLevel="0" collapsed="false">
      <c r="A190" s="8"/>
      <c r="B190" s="9"/>
      <c r="C190" s="8"/>
      <c r="D190" s="10"/>
      <c r="E190" s="10"/>
      <c r="F190" s="11" t="str">
        <f aca="false">IF(A190="","",IFERROR(INDEX(Compras!$C$10:$C$109,MATCH(A190,Compras!$A$10:$A$109,0)),""))</f>
        <v/>
      </c>
      <c r="G190" s="6" t="str">
        <f aca="false">IF(A190="","",IFERROR(INDEX(Compras!$H$10:$H$109,MATCH(A190,Compras!$A$10:$A$109,0)),""))</f>
        <v/>
      </c>
      <c r="H190" s="6" t="str">
        <f aca="false">IF(K190="OK",C190*D190-E190,"")</f>
        <v/>
      </c>
      <c r="I190" s="6" t="str">
        <f aca="false">IF(K190="OK",C190*G190,"")</f>
        <v/>
      </c>
      <c r="J190" s="6" t="str">
        <f aca="false">IF(K190="OK",H190-I190,"")</f>
        <v/>
      </c>
      <c r="K190" s="11" t="str">
        <f aca="false">IF(A190="","",IFERROR(IF(AND(INDEX(Compras!$L$10:$L$109,MATCH(A190,Compras!$A$10:$A$109,0))="OK",ISNUMBER(B190),B190&gt;=INDEX(Compras!$B$10:$B$109,MATCH(A190,Compras!$A$10:$A$109,0)),ISNUMBER(C190),C190&gt;0,ISNUMBER(D190),D190&gt;=0,ISNUMBER(E190),E190&gt;=0),"OK","Revisa datos"),"Compra no encontrada"))</f>
        <v/>
      </c>
      <c r="L190" s="8"/>
    </row>
    <row r="191" customFormat="false" ht="21.75" hidden="false" customHeight="true" outlineLevel="0" collapsed="false">
      <c r="A191" s="8"/>
      <c r="B191" s="9"/>
      <c r="C191" s="8"/>
      <c r="D191" s="10"/>
      <c r="E191" s="10"/>
      <c r="F191" s="11" t="str">
        <f aca="false">IF(A191="","",IFERROR(INDEX(Compras!$C$10:$C$109,MATCH(A191,Compras!$A$10:$A$109,0)),""))</f>
        <v/>
      </c>
      <c r="G191" s="6" t="str">
        <f aca="false">IF(A191="","",IFERROR(INDEX(Compras!$H$10:$H$109,MATCH(A191,Compras!$A$10:$A$109,0)),""))</f>
        <v/>
      </c>
      <c r="H191" s="6" t="str">
        <f aca="false">IF(K191="OK",C191*D191-E191,"")</f>
        <v/>
      </c>
      <c r="I191" s="6" t="str">
        <f aca="false">IF(K191="OK",C191*G191,"")</f>
        <v/>
      </c>
      <c r="J191" s="6" t="str">
        <f aca="false">IF(K191="OK",H191-I191,"")</f>
        <v/>
      </c>
      <c r="K191" s="11" t="str">
        <f aca="false">IF(A191="","",IFERROR(IF(AND(INDEX(Compras!$L$10:$L$109,MATCH(A191,Compras!$A$10:$A$109,0))="OK",ISNUMBER(B191),B191&gt;=INDEX(Compras!$B$10:$B$109,MATCH(A191,Compras!$A$10:$A$109,0)),ISNUMBER(C191),C191&gt;0,ISNUMBER(D191),D191&gt;=0,ISNUMBER(E191),E191&gt;=0),"OK","Revisa datos"),"Compra no encontrada"))</f>
        <v/>
      </c>
      <c r="L191" s="8"/>
    </row>
    <row r="192" customFormat="false" ht="21.75" hidden="false" customHeight="true" outlineLevel="0" collapsed="false">
      <c r="A192" s="8"/>
      <c r="B192" s="9"/>
      <c r="C192" s="8"/>
      <c r="D192" s="10"/>
      <c r="E192" s="10"/>
      <c r="F192" s="11" t="str">
        <f aca="false">IF(A192="","",IFERROR(INDEX(Compras!$C$10:$C$109,MATCH(A192,Compras!$A$10:$A$109,0)),""))</f>
        <v/>
      </c>
      <c r="G192" s="6" t="str">
        <f aca="false">IF(A192="","",IFERROR(INDEX(Compras!$H$10:$H$109,MATCH(A192,Compras!$A$10:$A$109,0)),""))</f>
        <v/>
      </c>
      <c r="H192" s="6" t="str">
        <f aca="false">IF(K192="OK",C192*D192-E192,"")</f>
        <v/>
      </c>
      <c r="I192" s="6" t="str">
        <f aca="false">IF(K192="OK",C192*G192,"")</f>
        <v/>
      </c>
      <c r="J192" s="6" t="str">
        <f aca="false">IF(K192="OK",H192-I192,"")</f>
        <v/>
      </c>
      <c r="K192" s="11" t="str">
        <f aca="false">IF(A192="","",IFERROR(IF(AND(INDEX(Compras!$L$10:$L$109,MATCH(A192,Compras!$A$10:$A$109,0))="OK",ISNUMBER(B192),B192&gt;=INDEX(Compras!$B$10:$B$109,MATCH(A192,Compras!$A$10:$A$109,0)),ISNUMBER(C192),C192&gt;0,ISNUMBER(D192),D192&gt;=0,ISNUMBER(E192),E192&gt;=0),"OK","Revisa datos"),"Compra no encontrada"))</f>
        <v/>
      </c>
      <c r="L192" s="8"/>
    </row>
    <row r="193" customFormat="false" ht="21.75" hidden="false" customHeight="true" outlineLevel="0" collapsed="false">
      <c r="A193" s="8"/>
      <c r="B193" s="9"/>
      <c r="C193" s="8"/>
      <c r="D193" s="10"/>
      <c r="E193" s="10"/>
      <c r="F193" s="11" t="str">
        <f aca="false">IF(A193="","",IFERROR(INDEX(Compras!$C$10:$C$109,MATCH(A193,Compras!$A$10:$A$109,0)),""))</f>
        <v/>
      </c>
      <c r="G193" s="6" t="str">
        <f aca="false">IF(A193="","",IFERROR(INDEX(Compras!$H$10:$H$109,MATCH(A193,Compras!$A$10:$A$109,0)),""))</f>
        <v/>
      </c>
      <c r="H193" s="6" t="str">
        <f aca="false">IF(K193="OK",C193*D193-E193,"")</f>
        <v/>
      </c>
      <c r="I193" s="6" t="str">
        <f aca="false">IF(K193="OK",C193*G193,"")</f>
        <v/>
      </c>
      <c r="J193" s="6" t="str">
        <f aca="false">IF(K193="OK",H193-I193,"")</f>
        <v/>
      </c>
      <c r="K193" s="11" t="str">
        <f aca="false">IF(A193="","",IFERROR(IF(AND(INDEX(Compras!$L$10:$L$109,MATCH(A193,Compras!$A$10:$A$109,0))="OK",ISNUMBER(B193),B193&gt;=INDEX(Compras!$B$10:$B$109,MATCH(A193,Compras!$A$10:$A$109,0)),ISNUMBER(C193),C193&gt;0,ISNUMBER(D193),D193&gt;=0,ISNUMBER(E193),E193&gt;=0),"OK","Revisa datos"),"Compra no encontrada"))</f>
        <v/>
      </c>
      <c r="L193" s="8"/>
    </row>
    <row r="194" customFormat="false" ht="21.75" hidden="false" customHeight="true" outlineLevel="0" collapsed="false">
      <c r="A194" s="8"/>
      <c r="B194" s="9"/>
      <c r="C194" s="8"/>
      <c r="D194" s="10"/>
      <c r="E194" s="10"/>
      <c r="F194" s="11" t="str">
        <f aca="false">IF(A194="","",IFERROR(INDEX(Compras!$C$10:$C$109,MATCH(A194,Compras!$A$10:$A$109,0)),""))</f>
        <v/>
      </c>
      <c r="G194" s="6" t="str">
        <f aca="false">IF(A194="","",IFERROR(INDEX(Compras!$H$10:$H$109,MATCH(A194,Compras!$A$10:$A$109,0)),""))</f>
        <v/>
      </c>
      <c r="H194" s="6" t="str">
        <f aca="false">IF(K194="OK",C194*D194-E194,"")</f>
        <v/>
      </c>
      <c r="I194" s="6" t="str">
        <f aca="false">IF(K194="OK",C194*G194,"")</f>
        <v/>
      </c>
      <c r="J194" s="6" t="str">
        <f aca="false">IF(K194="OK",H194-I194,"")</f>
        <v/>
      </c>
      <c r="K194" s="11" t="str">
        <f aca="false">IF(A194="","",IFERROR(IF(AND(INDEX(Compras!$L$10:$L$109,MATCH(A194,Compras!$A$10:$A$109,0))="OK",ISNUMBER(B194),B194&gt;=INDEX(Compras!$B$10:$B$109,MATCH(A194,Compras!$A$10:$A$109,0)),ISNUMBER(C194),C194&gt;0,ISNUMBER(D194),D194&gt;=0,ISNUMBER(E194),E194&gt;=0),"OK","Revisa datos"),"Compra no encontrada"))</f>
        <v/>
      </c>
      <c r="L194" s="8"/>
    </row>
    <row r="195" customFormat="false" ht="21.75" hidden="false" customHeight="true" outlineLevel="0" collapsed="false">
      <c r="A195" s="8"/>
      <c r="B195" s="9"/>
      <c r="C195" s="8"/>
      <c r="D195" s="10"/>
      <c r="E195" s="10"/>
      <c r="F195" s="11" t="str">
        <f aca="false">IF(A195="","",IFERROR(INDEX(Compras!$C$10:$C$109,MATCH(A195,Compras!$A$10:$A$109,0)),""))</f>
        <v/>
      </c>
      <c r="G195" s="6" t="str">
        <f aca="false">IF(A195="","",IFERROR(INDEX(Compras!$H$10:$H$109,MATCH(A195,Compras!$A$10:$A$109,0)),""))</f>
        <v/>
      </c>
      <c r="H195" s="6" t="str">
        <f aca="false">IF(K195="OK",C195*D195-E195,"")</f>
        <v/>
      </c>
      <c r="I195" s="6" t="str">
        <f aca="false">IF(K195="OK",C195*G195,"")</f>
        <v/>
      </c>
      <c r="J195" s="6" t="str">
        <f aca="false">IF(K195="OK",H195-I195,"")</f>
        <v/>
      </c>
      <c r="K195" s="11" t="str">
        <f aca="false">IF(A195="","",IFERROR(IF(AND(INDEX(Compras!$L$10:$L$109,MATCH(A195,Compras!$A$10:$A$109,0))="OK",ISNUMBER(B195),B195&gt;=INDEX(Compras!$B$10:$B$109,MATCH(A195,Compras!$A$10:$A$109,0)),ISNUMBER(C195),C195&gt;0,ISNUMBER(D195),D195&gt;=0,ISNUMBER(E195),E195&gt;=0),"OK","Revisa datos"),"Compra no encontrada"))</f>
        <v/>
      </c>
      <c r="L195" s="8"/>
    </row>
    <row r="196" customFormat="false" ht="21.75" hidden="false" customHeight="true" outlineLevel="0" collapsed="false">
      <c r="A196" s="8"/>
      <c r="B196" s="9"/>
      <c r="C196" s="8"/>
      <c r="D196" s="10"/>
      <c r="E196" s="10"/>
      <c r="F196" s="11" t="str">
        <f aca="false">IF(A196="","",IFERROR(INDEX(Compras!$C$10:$C$109,MATCH(A196,Compras!$A$10:$A$109,0)),""))</f>
        <v/>
      </c>
      <c r="G196" s="6" t="str">
        <f aca="false">IF(A196="","",IFERROR(INDEX(Compras!$H$10:$H$109,MATCH(A196,Compras!$A$10:$A$109,0)),""))</f>
        <v/>
      </c>
      <c r="H196" s="6" t="str">
        <f aca="false">IF(K196="OK",C196*D196-E196,"")</f>
        <v/>
      </c>
      <c r="I196" s="6" t="str">
        <f aca="false">IF(K196="OK",C196*G196,"")</f>
        <v/>
      </c>
      <c r="J196" s="6" t="str">
        <f aca="false">IF(K196="OK",H196-I196,"")</f>
        <v/>
      </c>
      <c r="K196" s="11" t="str">
        <f aca="false">IF(A196="","",IFERROR(IF(AND(INDEX(Compras!$L$10:$L$109,MATCH(A196,Compras!$A$10:$A$109,0))="OK",ISNUMBER(B196),B196&gt;=INDEX(Compras!$B$10:$B$109,MATCH(A196,Compras!$A$10:$A$109,0)),ISNUMBER(C196),C196&gt;0,ISNUMBER(D196),D196&gt;=0,ISNUMBER(E196),E196&gt;=0),"OK","Revisa datos"),"Compra no encontrada"))</f>
        <v/>
      </c>
      <c r="L196" s="8"/>
    </row>
    <row r="197" customFormat="false" ht="21.75" hidden="false" customHeight="true" outlineLevel="0" collapsed="false">
      <c r="A197" s="8"/>
      <c r="B197" s="9"/>
      <c r="C197" s="8"/>
      <c r="D197" s="10"/>
      <c r="E197" s="10"/>
      <c r="F197" s="11" t="str">
        <f aca="false">IF(A197="","",IFERROR(INDEX(Compras!$C$10:$C$109,MATCH(A197,Compras!$A$10:$A$109,0)),""))</f>
        <v/>
      </c>
      <c r="G197" s="6" t="str">
        <f aca="false">IF(A197="","",IFERROR(INDEX(Compras!$H$10:$H$109,MATCH(A197,Compras!$A$10:$A$109,0)),""))</f>
        <v/>
      </c>
      <c r="H197" s="6" t="str">
        <f aca="false">IF(K197="OK",C197*D197-E197,"")</f>
        <v/>
      </c>
      <c r="I197" s="6" t="str">
        <f aca="false">IF(K197="OK",C197*G197,"")</f>
        <v/>
      </c>
      <c r="J197" s="6" t="str">
        <f aca="false">IF(K197="OK",H197-I197,"")</f>
        <v/>
      </c>
      <c r="K197" s="11" t="str">
        <f aca="false">IF(A197="","",IFERROR(IF(AND(INDEX(Compras!$L$10:$L$109,MATCH(A197,Compras!$A$10:$A$109,0))="OK",ISNUMBER(B197),B197&gt;=INDEX(Compras!$B$10:$B$109,MATCH(A197,Compras!$A$10:$A$109,0)),ISNUMBER(C197),C197&gt;0,ISNUMBER(D197),D197&gt;=0,ISNUMBER(E197),E197&gt;=0),"OK","Revisa datos"),"Compra no encontrada"))</f>
        <v/>
      </c>
      <c r="L197" s="8"/>
    </row>
    <row r="198" customFormat="false" ht="21.75" hidden="false" customHeight="true" outlineLevel="0" collapsed="false">
      <c r="A198" s="8"/>
      <c r="B198" s="9"/>
      <c r="C198" s="8"/>
      <c r="D198" s="10"/>
      <c r="E198" s="10"/>
      <c r="F198" s="11" t="str">
        <f aca="false">IF(A198="","",IFERROR(INDEX(Compras!$C$10:$C$109,MATCH(A198,Compras!$A$10:$A$109,0)),""))</f>
        <v/>
      </c>
      <c r="G198" s="6" t="str">
        <f aca="false">IF(A198="","",IFERROR(INDEX(Compras!$H$10:$H$109,MATCH(A198,Compras!$A$10:$A$109,0)),""))</f>
        <v/>
      </c>
      <c r="H198" s="6" t="str">
        <f aca="false">IF(K198="OK",C198*D198-E198,"")</f>
        <v/>
      </c>
      <c r="I198" s="6" t="str">
        <f aca="false">IF(K198="OK",C198*G198,"")</f>
        <v/>
      </c>
      <c r="J198" s="6" t="str">
        <f aca="false">IF(K198="OK",H198-I198,"")</f>
        <v/>
      </c>
      <c r="K198" s="11" t="str">
        <f aca="false">IF(A198="","",IFERROR(IF(AND(INDEX(Compras!$L$10:$L$109,MATCH(A198,Compras!$A$10:$A$109,0))="OK",ISNUMBER(B198),B198&gt;=INDEX(Compras!$B$10:$B$109,MATCH(A198,Compras!$A$10:$A$109,0)),ISNUMBER(C198),C198&gt;0,ISNUMBER(D198),D198&gt;=0,ISNUMBER(E198),E198&gt;=0),"OK","Revisa datos"),"Compra no encontrada"))</f>
        <v/>
      </c>
      <c r="L198" s="8"/>
    </row>
    <row r="199" customFormat="false" ht="21.75" hidden="false" customHeight="true" outlineLevel="0" collapsed="false">
      <c r="A199" s="8"/>
      <c r="B199" s="9"/>
      <c r="C199" s="8"/>
      <c r="D199" s="10"/>
      <c r="E199" s="10"/>
      <c r="F199" s="11" t="str">
        <f aca="false">IF(A199="","",IFERROR(INDEX(Compras!$C$10:$C$109,MATCH(A199,Compras!$A$10:$A$109,0)),""))</f>
        <v/>
      </c>
      <c r="G199" s="6" t="str">
        <f aca="false">IF(A199="","",IFERROR(INDEX(Compras!$H$10:$H$109,MATCH(A199,Compras!$A$10:$A$109,0)),""))</f>
        <v/>
      </c>
      <c r="H199" s="6" t="str">
        <f aca="false">IF(K199="OK",C199*D199-E199,"")</f>
        <v/>
      </c>
      <c r="I199" s="6" t="str">
        <f aca="false">IF(K199="OK",C199*G199,"")</f>
        <v/>
      </c>
      <c r="J199" s="6" t="str">
        <f aca="false">IF(K199="OK",H199-I199,"")</f>
        <v/>
      </c>
      <c r="K199" s="11" t="str">
        <f aca="false">IF(A199="","",IFERROR(IF(AND(INDEX(Compras!$L$10:$L$109,MATCH(A199,Compras!$A$10:$A$109,0))="OK",ISNUMBER(B199),B199&gt;=INDEX(Compras!$B$10:$B$109,MATCH(A199,Compras!$A$10:$A$109,0)),ISNUMBER(C199),C199&gt;0,ISNUMBER(D199),D199&gt;=0,ISNUMBER(E199),E199&gt;=0),"OK","Revisa datos"),"Compra no encontrada"))</f>
        <v/>
      </c>
      <c r="L199" s="8"/>
    </row>
    <row r="200" customFormat="false" ht="21.75" hidden="false" customHeight="true" outlineLevel="0" collapsed="false">
      <c r="A200" s="8"/>
      <c r="B200" s="9"/>
      <c r="C200" s="8"/>
      <c r="D200" s="10"/>
      <c r="E200" s="10"/>
      <c r="F200" s="11" t="str">
        <f aca="false">IF(A200="","",IFERROR(INDEX(Compras!$C$10:$C$109,MATCH(A200,Compras!$A$10:$A$109,0)),""))</f>
        <v/>
      </c>
      <c r="G200" s="6" t="str">
        <f aca="false">IF(A200="","",IFERROR(INDEX(Compras!$H$10:$H$109,MATCH(A200,Compras!$A$10:$A$109,0)),""))</f>
        <v/>
      </c>
      <c r="H200" s="6" t="str">
        <f aca="false">IF(K200="OK",C200*D200-E200,"")</f>
        <v/>
      </c>
      <c r="I200" s="6" t="str">
        <f aca="false">IF(K200="OK",C200*G200,"")</f>
        <v/>
      </c>
      <c r="J200" s="6" t="str">
        <f aca="false">IF(K200="OK",H200-I200,"")</f>
        <v/>
      </c>
      <c r="K200" s="11" t="str">
        <f aca="false">IF(A200="","",IFERROR(IF(AND(INDEX(Compras!$L$10:$L$109,MATCH(A200,Compras!$A$10:$A$109,0))="OK",ISNUMBER(B200),B200&gt;=INDEX(Compras!$B$10:$B$109,MATCH(A200,Compras!$A$10:$A$109,0)),ISNUMBER(C200),C200&gt;0,ISNUMBER(D200),D200&gt;=0,ISNUMBER(E200),E200&gt;=0),"OK","Revisa datos"),"Compra no encontrada"))</f>
        <v/>
      </c>
      <c r="L200" s="8"/>
    </row>
    <row r="201" customFormat="false" ht="21.75" hidden="false" customHeight="true" outlineLevel="0" collapsed="false">
      <c r="A201" s="8"/>
      <c r="B201" s="9"/>
      <c r="C201" s="8"/>
      <c r="D201" s="10"/>
      <c r="E201" s="10"/>
      <c r="F201" s="11" t="str">
        <f aca="false">IF(A201="","",IFERROR(INDEX(Compras!$C$10:$C$109,MATCH(A201,Compras!$A$10:$A$109,0)),""))</f>
        <v/>
      </c>
      <c r="G201" s="6" t="str">
        <f aca="false">IF(A201="","",IFERROR(INDEX(Compras!$H$10:$H$109,MATCH(A201,Compras!$A$10:$A$109,0)),""))</f>
        <v/>
      </c>
      <c r="H201" s="6" t="str">
        <f aca="false">IF(K201="OK",C201*D201-E201,"")</f>
        <v/>
      </c>
      <c r="I201" s="6" t="str">
        <f aca="false">IF(K201="OK",C201*G201,"")</f>
        <v/>
      </c>
      <c r="J201" s="6" t="str">
        <f aca="false">IF(K201="OK",H201-I201,"")</f>
        <v/>
      </c>
      <c r="K201" s="11" t="str">
        <f aca="false">IF(A201="","",IFERROR(IF(AND(INDEX(Compras!$L$10:$L$109,MATCH(A201,Compras!$A$10:$A$109,0))="OK",ISNUMBER(B201),B201&gt;=INDEX(Compras!$B$10:$B$109,MATCH(A201,Compras!$A$10:$A$109,0)),ISNUMBER(C201),C201&gt;0,ISNUMBER(D201),D201&gt;=0,ISNUMBER(E201),E201&gt;=0),"OK","Revisa datos"),"Compra no encontrada"))</f>
        <v/>
      </c>
      <c r="L201" s="8"/>
    </row>
    <row r="202" customFormat="false" ht="21.75" hidden="false" customHeight="true" outlineLevel="0" collapsed="false">
      <c r="A202" s="8"/>
      <c r="B202" s="9"/>
      <c r="C202" s="8"/>
      <c r="D202" s="10"/>
      <c r="E202" s="10"/>
      <c r="F202" s="11" t="str">
        <f aca="false">IF(A202="","",IFERROR(INDEX(Compras!$C$10:$C$109,MATCH(A202,Compras!$A$10:$A$109,0)),""))</f>
        <v/>
      </c>
      <c r="G202" s="6" t="str">
        <f aca="false">IF(A202="","",IFERROR(INDEX(Compras!$H$10:$H$109,MATCH(A202,Compras!$A$10:$A$109,0)),""))</f>
        <v/>
      </c>
      <c r="H202" s="6" t="str">
        <f aca="false">IF(K202="OK",C202*D202-E202,"")</f>
        <v/>
      </c>
      <c r="I202" s="6" t="str">
        <f aca="false">IF(K202="OK",C202*G202,"")</f>
        <v/>
      </c>
      <c r="J202" s="6" t="str">
        <f aca="false">IF(K202="OK",H202-I202,"")</f>
        <v/>
      </c>
      <c r="K202" s="11" t="str">
        <f aca="false">IF(A202="","",IFERROR(IF(AND(INDEX(Compras!$L$10:$L$109,MATCH(A202,Compras!$A$10:$A$109,0))="OK",ISNUMBER(B202),B202&gt;=INDEX(Compras!$B$10:$B$109,MATCH(A202,Compras!$A$10:$A$109,0)),ISNUMBER(C202),C202&gt;0,ISNUMBER(D202),D202&gt;=0,ISNUMBER(E202),E202&gt;=0),"OK","Revisa datos"),"Compra no encontrada"))</f>
        <v/>
      </c>
      <c r="L202" s="8"/>
    </row>
    <row r="203" customFormat="false" ht="21.75" hidden="false" customHeight="true" outlineLevel="0" collapsed="false">
      <c r="A203" s="8"/>
      <c r="B203" s="9"/>
      <c r="C203" s="8"/>
      <c r="D203" s="10"/>
      <c r="E203" s="10"/>
      <c r="F203" s="11" t="str">
        <f aca="false">IF(A203="","",IFERROR(INDEX(Compras!$C$10:$C$109,MATCH(A203,Compras!$A$10:$A$109,0)),""))</f>
        <v/>
      </c>
      <c r="G203" s="6" t="str">
        <f aca="false">IF(A203="","",IFERROR(INDEX(Compras!$H$10:$H$109,MATCH(A203,Compras!$A$10:$A$109,0)),""))</f>
        <v/>
      </c>
      <c r="H203" s="6" t="str">
        <f aca="false">IF(K203="OK",C203*D203-E203,"")</f>
        <v/>
      </c>
      <c r="I203" s="6" t="str">
        <f aca="false">IF(K203="OK",C203*G203,"")</f>
        <v/>
      </c>
      <c r="J203" s="6" t="str">
        <f aca="false">IF(K203="OK",H203-I203,"")</f>
        <v/>
      </c>
      <c r="K203" s="11" t="str">
        <f aca="false">IF(A203="","",IFERROR(IF(AND(INDEX(Compras!$L$10:$L$109,MATCH(A203,Compras!$A$10:$A$109,0))="OK",ISNUMBER(B203),B203&gt;=INDEX(Compras!$B$10:$B$109,MATCH(A203,Compras!$A$10:$A$109,0)),ISNUMBER(C203),C203&gt;0,ISNUMBER(D203),D203&gt;=0,ISNUMBER(E203),E203&gt;=0),"OK","Revisa datos"),"Compra no encontrada"))</f>
        <v/>
      </c>
      <c r="L203" s="8"/>
    </row>
    <row r="204" customFormat="false" ht="21.75" hidden="false" customHeight="true" outlineLevel="0" collapsed="false">
      <c r="A204" s="8"/>
      <c r="B204" s="9"/>
      <c r="C204" s="8"/>
      <c r="D204" s="10"/>
      <c r="E204" s="10"/>
      <c r="F204" s="11" t="str">
        <f aca="false">IF(A204="","",IFERROR(INDEX(Compras!$C$10:$C$109,MATCH(A204,Compras!$A$10:$A$109,0)),""))</f>
        <v/>
      </c>
      <c r="G204" s="6" t="str">
        <f aca="false">IF(A204="","",IFERROR(INDEX(Compras!$H$10:$H$109,MATCH(A204,Compras!$A$10:$A$109,0)),""))</f>
        <v/>
      </c>
      <c r="H204" s="6" t="str">
        <f aca="false">IF(K204="OK",C204*D204-E204,"")</f>
        <v/>
      </c>
      <c r="I204" s="6" t="str">
        <f aca="false">IF(K204="OK",C204*G204,"")</f>
        <v/>
      </c>
      <c r="J204" s="6" t="str">
        <f aca="false">IF(K204="OK",H204-I204,"")</f>
        <v/>
      </c>
      <c r="K204" s="11" t="str">
        <f aca="false">IF(A204="","",IFERROR(IF(AND(INDEX(Compras!$L$10:$L$109,MATCH(A204,Compras!$A$10:$A$109,0))="OK",ISNUMBER(B204),B204&gt;=INDEX(Compras!$B$10:$B$109,MATCH(A204,Compras!$A$10:$A$109,0)),ISNUMBER(C204),C204&gt;0,ISNUMBER(D204),D204&gt;=0,ISNUMBER(E204),E204&gt;=0),"OK","Revisa datos"),"Compra no encontrada"))</f>
        <v/>
      </c>
      <c r="L204" s="8"/>
    </row>
    <row r="205" customFormat="false" ht="21.75" hidden="false" customHeight="true" outlineLevel="0" collapsed="false">
      <c r="A205" s="8"/>
      <c r="B205" s="9"/>
      <c r="C205" s="8"/>
      <c r="D205" s="10"/>
      <c r="E205" s="10"/>
      <c r="F205" s="11" t="str">
        <f aca="false">IF(A205="","",IFERROR(INDEX(Compras!$C$10:$C$109,MATCH(A205,Compras!$A$10:$A$109,0)),""))</f>
        <v/>
      </c>
      <c r="G205" s="6" t="str">
        <f aca="false">IF(A205="","",IFERROR(INDEX(Compras!$H$10:$H$109,MATCH(A205,Compras!$A$10:$A$109,0)),""))</f>
        <v/>
      </c>
      <c r="H205" s="6" t="str">
        <f aca="false">IF(K205="OK",C205*D205-E205,"")</f>
        <v/>
      </c>
      <c r="I205" s="6" t="str">
        <f aca="false">IF(K205="OK",C205*G205,"")</f>
        <v/>
      </c>
      <c r="J205" s="6" t="str">
        <f aca="false">IF(K205="OK",H205-I205,"")</f>
        <v/>
      </c>
      <c r="K205" s="11" t="str">
        <f aca="false">IF(A205="","",IFERROR(IF(AND(INDEX(Compras!$L$10:$L$109,MATCH(A205,Compras!$A$10:$A$109,0))="OK",ISNUMBER(B205),B205&gt;=INDEX(Compras!$B$10:$B$109,MATCH(A205,Compras!$A$10:$A$109,0)),ISNUMBER(C205),C205&gt;0,ISNUMBER(D205),D205&gt;=0,ISNUMBER(E205),E205&gt;=0),"OK","Revisa datos"),"Compra no encontrada"))</f>
        <v/>
      </c>
      <c r="L205" s="8"/>
    </row>
    <row r="206" customFormat="false" ht="21.75" hidden="false" customHeight="true" outlineLevel="0" collapsed="false">
      <c r="A206" s="8"/>
      <c r="B206" s="9"/>
      <c r="C206" s="8"/>
      <c r="D206" s="10"/>
      <c r="E206" s="10"/>
      <c r="F206" s="11" t="str">
        <f aca="false">IF(A206="","",IFERROR(INDEX(Compras!$C$10:$C$109,MATCH(A206,Compras!$A$10:$A$109,0)),""))</f>
        <v/>
      </c>
      <c r="G206" s="6" t="str">
        <f aca="false">IF(A206="","",IFERROR(INDEX(Compras!$H$10:$H$109,MATCH(A206,Compras!$A$10:$A$109,0)),""))</f>
        <v/>
      </c>
      <c r="H206" s="6" t="str">
        <f aca="false">IF(K206="OK",C206*D206-E206,"")</f>
        <v/>
      </c>
      <c r="I206" s="6" t="str">
        <f aca="false">IF(K206="OK",C206*G206,"")</f>
        <v/>
      </c>
      <c r="J206" s="6" t="str">
        <f aca="false">IF(K206="OK",H206-I206,"")</f>
        <v/>
      </c>
      <c r="K206" s="11" t="str">
        <f aca="false">IF(A206="","",IFERROR(IF(AND(INDEX(Compras!$L$10:$L$109,MATCH(A206,Compras!$A$10:$A$109,0))="OK",ISNUMBER(B206),B206&gt;=INDEX(Compras!$B$10:$B$109,MATCH(A206,Compras!$A$10:$A$109,0)),ISNUMBER(C206),C206&gt;0,ISNUMBER(D206),D206&gt;=0,ISNUMBER(E206),E206&gt;=0),"OK","Revisa datos"),"Compra no encontrada"))</f>
        <v/>
      </c>
      <c r="L206" s="8"/>
    </row>
    <row r="207" customFormat="false" ht="21.75" hidden="false" customHeight="true" outlineLevel="0" collapsed="false">
      <c r="A207" s="8"/>
      <c r="B207" s="9"/>
      <c r="C207" s="8"/>
      <c r="D207" s="10"/>
      <c r="E207" s="10"/>
      <c r="F207" s="11" t="str">
        <f aca="false">IF(A207="","",IFERROR(INDEX(Compras!$C$10:$C$109,MATCH(A207,Compras!$A$10:$A$109,0)),""))</f>
        <v/>
      </c>
      <c r="G207" s="6" t="str">
        <f aca="false">IF(A207="","",IFERROR(INDEX(Compras!$H$10:$H$109,MATCH(A207,Compras!$A$10:$A$109,0)),""))</f>
        <v/>
      </c>
      <c r="H207" s="6" t="str">
        <f aca="false">IF(K207="OK",C207*D207-E207,"")</f>
        <v/>
      </c>
      <c r="I207" s="6" t="str">
        <f aca="false">IF(K207="OK",C207*G207,"")</f>
        <v/>
      </c>
      <c r="J207" s="6" t="str">
        <f aca="false">IF(K207="OK",H207-I207,"")</f>
        <v/>
      </c>
      <c r="K207" s="11" t="str">
        <f aca="false">IF(A207="","",IFERROR(IF(AND(INDEX(Compras!$L$10:$L$109,MATCH(A207,Compras!$A$10:$A$109,0))="OK",ISNUMBER(B207),B207&gt;=INDEX(Compras!$B$10:$B$109,MATCH(A207,Compras!$A$10:$A$109,0)),ISNUMBER(C207),C207&gt;0,ISNUMBER(D207),D207&gt;=0,ISNUMBER(E207),E207&gt;=0),"OK","Revisa datos"),"Compra no encontrada"))</f>
        <v/>
      </c>
      <c r="L207" s="8"/>
    </row>
    <row r="208" customFormat="false" ht="21.75" hidden="false" customHeight="true" outlineLevel="0" collapsed="false">
      <c r="A208" s="8"/>
      <c r="B208" s="9"/>
      <c r="C208" s="8"/>
      <c r="D208" s="10"/>
      <c r="E208" s="10"/>
      <c r="F208" s="11" t="str">
        <f aca="false">IF(A208="","",IFERROR(INDEX(Compras!$C$10:$C$109,MATCH(A208,Compras!$A$10:$A$109,0)),""))</f>
        <v/>
      </c>
      <c r="G208" s="6" t="str">
        <f aca="false">IF(A208="","",IFERROR(INDEX(Compras!$H$10:$H$109,MATCH(A208,Compras!$A$10:$A$109,0)),""))</f>
        <v/>
      </c>
      <c r="H208" s="6" t="str">
        <f aca="false">IF(K208="OK",C208*D208-E208,"")</f>
        <v/>
      </c>
      <c r="I208" s="6" t="str">
        <f aca="false">IF(K208="OK",C208*G208,"")</f>
        <v/>
      </c>
      <c r="J208" s="6" t="str">
        <f aca="false">IF(K208="OK",H208-I208,"")</f>
        <v/>
      </c>
      <c r="K208" s="11" t="str">
        <f aca="false">IF(A208="","",IFERROR(IF(AND(INDEX(Compras!$L$10:$L$109,MATCH(A208,Compras!$A$10:$A$109,0))="OK",ISNUMBER(B208),B208&gt;=INDEX(Compras!$B$10:$B$109,MATCH(A208,Compras!$A$10:$A$109,0)),ISNUMBER(C208),C208&gt;0,ISNUMBER(D208),D208&gt;=0,ISNUMBER(E208),E208&gt;=0),"OK","Revisa datos"),"Compra no encontrada"))</f>
        <v/>
      </c>
      <c r="L208" s="8"/>
    </row>
    <row r="209" customFormat="false" ht="21.75" hidden="false" customHeight="true" outlineLevel="0" collapsed="false">
      <c r="A209" s="8"/>
      <c r="B209" s="9"/>
      <c r="C209" s="8"/>
      <c r="D209" s="10"/>
      <c r="E209" s="10"/>
      <c r="F209" s="11" t="str">
        <f aca="false">IF(A209="","",IFERROR(INDEX(Compras!$C$10:$C$109,MATCH(A209,Compras!$A$10:$A$109,0)),""))</f>
        <v/>
      </c>
      <c r="G209" s="6" t="str">
        <f aca="false">IF(A209="","",IFERROR(INDEX(Compras!$H$10:$H$109,MATCH(A209,Compras!$A$10:$A$109,0)),""))</f>
        <v/>
      </c>
      <c r="H209" s="6" t="str">
        <f aca="false">IF(K209="OK",C209*D209-E209,"")</f>
        <v/>
      </c>
      <c r="I209" s="6" t="str">
        <f aca="false">IF(K209="OK",C209*G209,"")</f>
        <v/>
      </c>
      <c r="J209" s="6" t="str">
        <f aca="false">IF(K209="OK",H209-I209,"")</f>
        <v/>
      </c>
      <c r="K209" s="11" t="str">
        <f aca="false">IF(A209="","",IFERROR(IF(AND(INDEX(Compras!$L$10:$L$109,MATCH(A209,Compras!$A$10:$A$109,0))="OK",ISNUMBER(B209),B209&gt;=INDEX(Compras!$B$10:$B$109,MATCH(A209,Compras!$A$10:$A$109,0)),ISNUMBER(C209),C209&gt;0,ISNUMBER(D209),D209&gt;=0,ISNUMBER(E209),E209&gt;=0),"OK","Revisa datos"),"Compra no encontrada"))</f>
        <v/>
      </c>
      <c r="L209" s="8"/>
    </row>
  </sheetData>
  <autoFilter ref="A9:L209"/>
  <mergeCells count="2">
    <mergeCell ref="A1:L2"/>
    <mergeCell ref="A4:L5"/>
  </mergeCells>
  <conditionalFormatting sqref="K10:K209">
    <cfRule type="containsText" priority="2" operator="containsText" aboveAverage="0" equalAverage="0" bottom="0" percent="0" rank="0" text="Revisa" dxfId="6">
      <formula>NOT(ISERROR(SEARCH("Revisa",K10)))</formula>
    </cfRule>
  </conditionalFormatting>
  <dataValidations count="1">
    <dataValidation allowBlank="true" errorStyle="stop" operator="greaterThanOrEqual" showDropDown="false" showErrorMessage="true" showInputMessage="true" sqref="C10:E209" type="decimal">
      <formula1>0</formula1>
      <formula2>0</formula2>
    </dataValidation>
  </dataValidations>
  <hyperlinks>
    <hyperlink ref="A6" r:id="rId1" display="Conoce Million Club →"/>
  </hyperlinks>
  <printOptions headings="false" gridLines="false" gridLinesSet="true" horizontalCentered="false" verticalCentered="false"/>
  <pageMargins left="0.7" right="0.7" top="0.75" bottom="0.7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LibreOfficeDev/26.8.0.0.alpha0$MacOSX_AARCH64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2026-10-15T01:27:09Z</dcterms:created>
  <dc:creator>Million Club</dc:creator>
  <dc:description>Ejemplos hipotéticos; USD; compras al contado, sin posiciones cortas ni ajustes fiscales.</dc:description>
  <dc:language>en-US</dc:language>
  <cp:lastModifiedBy>Million Club</cp:lastModifiedBy>
  <dcterms:modified xsi:type="dcterms:W3CDTF">2026-10-15T01:29:12Z</dcterms:modified>
  <cp:revision>0</cp:revision>
  <dc:subject/>
  <dc:title>Registro de acciones — Million Club</dc:title>
</cp:coreProperties>
</file>

<file path=docProps/custom.xml><?xml version="1.0" encoding="utf-8"?>
<Properties xmlns="http://schemas.openxmlformats.org/officeDocument/2006/custom-properties" xmlns:vt="http://schemas.openxmlformats.org/officeDocument/2006/docPropsVTypes"/>
</file>